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externalReferences>
    <externalReference r:id="rId7"/>
  </externalReference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<sst xmlns="http://schemas.openxmlformats.org/spreadsheetml/2006/main" count="2041" uniqueCount="557">
  <si>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</si>
  <si>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</si>
  <si>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</si>
  <si>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</si>
  <si>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</si>
  <si>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</si>
  <si>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</si>
  <si>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</si>
  <si>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</si>
  <si>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</si>
  <si>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</si>
  <si>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</si>
  <si>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</si>
  <si>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</si>
  <si>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</si>
  <si>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</si>
  <si>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</si>
  <si>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</si>
  <si>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</si>
  <si>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</si>
  <si>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</si>
  <si>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</si>
  <si>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</si>
  <si>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</si>
  <si>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</si>
  <si>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</si>
  <si>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</si>
  <si>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</si>
  <si>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</si>
  <si>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</si>
  <si>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</si>
  <si>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</si>
  <si>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</si>
  <si>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</si>
  <si>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</si>
  <si>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</si>
  <si>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</si>
  <si>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</si>
  <si>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</si>
  <si>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</si>
  <si>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</si>
  <si>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</si>
  <si>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</si>
  <si>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</si>
  <si>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</si>
  <si>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</si>
  <si>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</si>
  <si>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</si>
  <si>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</si>
  <si>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</si>
  <si>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</si>
  <si>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</si>
  <si>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</si>
  <si>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</si>
  <si>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</si>
  <si>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</si>
  <si>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</si>
  <si>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</si>
  <si>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</si>
  <si>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</si>
  <si>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</si>
  <si>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</si>
  <si>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</si>
  <si>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</si>
  <si>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</si>
  <si>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</si>
  <si>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</si>
  <si>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</si>
  <si>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</si>
  <si>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</si>
  <si>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</si>
  <si>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</si>
  <si>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</si>
  <si>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</si>
  <si>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</si>
  <si>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</si>
  <si>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</si>
  <si>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</si>
  <si>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</si>
  <si>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</si>
  <si>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</si>
  <si>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</si>
  <si>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</si>
  <si>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</si>
  <si>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</si>
  <si>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</si>
  <si>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</si>
  <si>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</si>
  <si>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</si>
  <si>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</si>
  <si>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</si>
  <si>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</si>
  <si>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</si>
  <si>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</si>
  <si>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</si>
  <si>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</si>
  <si>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</si>
  <si>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</si>
  <si>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</si>
  <si>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</si>
  <si>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</si>
  <si>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</si>
  <si>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</si>
  <si>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</si>
  <si>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</si>
  <si>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</si>
  <si>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</si>
  <si>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</si>
  <si>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</si>
  <si>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</si>
  <si>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</si>
  <si>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</si>
  <si>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</si>
  <si>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</si>
  <si>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</si>
  <si>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</si>
  <si>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</si>
  <si>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</si>
  <si>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</si>
  <si>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</si>
  <si>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</si>
  <si>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</si>
  <si>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</si>
  <si>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</si>
  <si>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</si>
  <si>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</si>
  <si>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</si>
  <si>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</si>
  <si>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</si>
  <si>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</si>
  <si>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</si>
  <si>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</si>
  <si>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</si>
  <si>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</si>
  <si>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</si>
  <si>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</si>
  <si>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</si>
  <si>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</si>
  <si>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</si>
  <si>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</si>
  <si>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</si>
  <si>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</si>
  <si>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</si>
  <si>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</si>
  <si>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</si>
  <si>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</si>
  <si>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</si>
  <si>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</si>
  <si>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</si>
  <si>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</si>
  <si>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</si>
  <si>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</si>
  <si>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</si>
  <si>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</si>
  <si>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</si>
  <si>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</si>
  <si>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</si>
  <si>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</si>
  <si>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</si>
  <si>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</si>
  <si>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</si>
  <si>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</si>
  <si>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</si>
  <si>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</si>
  <si>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</si>
  <si>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</si>
  <si>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</si>
  <si>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</si>
  <si>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</si>
  <si>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</si>
  <si>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</si>
  <si>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</si>
  <si>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</si>
  <si>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</si>
  <si>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</si>
  <si>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</si>
  <si>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</si>
  <si>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</si>
  <si>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</si>
  <si>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</si>
  <si>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</si>
  <si>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</si>
  <si>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</si>
  <si>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</si>
  <si>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</si>
  <si>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</si>
  <si>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</si>
  <si>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</si>
  <si>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</si>
  <si>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</si>
  <si>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</si>
  <si>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</si>
  <si>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</si>
  <si>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</si>
  <si>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</si>
  <si>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</si>
  <si>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</si>
  <si>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</si>
  <si>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</si>
  <si>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</si>
  <si>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</si>
  <si>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</si>
  <si>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</si>
  <si>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</si>
  <si>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</si>
  <si>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</si>
  <si>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</si>
  <si>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</si>
  <si>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</si>
  <si>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</si>
  <si>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</si>
  <si>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</si>
  <si>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</si>
  <si>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</si>
  <si>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</si>
  <si>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</si>
  <si>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</si>
  <si>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</si>
  <si>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</si>
  <si>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</si>
  <si>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</si>
  <si>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</si>
  <si>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</si>
  <si>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</si>
  <si>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</si>
  <si>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</si>
  <si>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</si>
  <si>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</si>
  <si>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</si>
  <si>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</si>
  <si>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</si>
  <si>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</si>
  <si>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</si>
  <si>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</si>
  <si>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</si>
  <si>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</si>
  <si>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</si>
  <si>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</si>
  <si>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</si>
  <si>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</si>
  <si>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</si>
  <si>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</si>
  <si>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</si>
  <si>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</si>
  <si>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</si>
  <si>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</si>
  <si>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</si>
  <si>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</si>
  <si>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</si>
  <si>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</si>
  <si>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</si>
  <si>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</si>
  <si>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</si>
  <si>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</si>
  <si>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</si>
  <si>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</si>
  <si>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</si>
  <si>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</si>
  <si>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</si>
  <si>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</si>
  <si>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</si>
  <si>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</si>
  <si>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</si>
  <si>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</si>
  <si>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</si>
  <si>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</si>
  <si>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</si>
  <si>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</si>
  <si>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</si>
  <si>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</si>
  <si>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</si>
  <si>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</si>
  <si>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</si>
  <si>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</si>
  <si>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</si>
  <si>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</si>
  <si>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</si>
  <si>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</si>
  <si>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</si>
  <si>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</si>
  <si>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</si>
  <si>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</si>
  <si>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</si>
  <si>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</si>
  <si>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</si>
  <si>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</si>
  <si>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</si>
  <si>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</si>
  <si>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</si>
  <si>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</si>
  <si>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</si>
  <si>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</si>
  <si>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</si>
  <si>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</si>
  <si>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</si>
  <si>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</si>
  <si>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</si>
  <si>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</si>
  <si>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</si>
  <si>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</si>
  <si>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</si>
  <si>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</si>
  <si>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</si>
  <si>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</si>
  <si>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</si>
  <si>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</si>
  <si>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</si>
  <si>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</si>
  <si>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</si>
  <si>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</si>
  <si>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</si>
  <si>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</si>
  <si>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</si>
  <si>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</si>
  <si>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</si>
  <si>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</si>
  <si>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</si>
  <si>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</si>
  <si>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</si>
  <si>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</si>
  <si>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</si>
  <si>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</si>
  <si>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</si>
  <si>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</si>
  <si>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</si>
  <si>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</si>
  <si>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</si>
  <si>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</si>
  <si>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</si>
  <si>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</si>
  <si>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</si>
  <si>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</si>
  <si>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</si>
  <si>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</si>
  <si>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</si>
  <si>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</si>
  <si>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</si>
  <si>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</si>
  <si>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</si>
  <si>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</si>
  <si>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</si>
  <si>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</si>
  <si>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</si>
  <si>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</si>
  <si>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</si>
  <si>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</si>
  <si>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</si>
  <si>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</si>
  <si>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</si>
  <si>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</si>
  <si>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</si>
  <si>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</si>
  <si>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</si>
  <si>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</si>
  <si>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</si>
  <si>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</si>
  <si>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</si>
  <si>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</si>
  <si>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</si>
  <si>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</si>
  <si>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</si>
  <si>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</si>
  <si>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</si>
  <si>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</si>
  <si>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</si>
  <si>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</si>
  <si>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</si>
  <si>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</si>
  <si>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</si>
  <si>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</si>
  <si>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</si>
  <si>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</si>
  <si>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</si>
  <si>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</si>
  <si>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</si>
  <si>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</si>
  <si>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</si>
  <si>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</si>
  <si>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</si>
  <si>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</si>
  <si>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</si>
  <si>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</si>
  <si>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</si>
  <si>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</si>
  <si>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</si>
  <si>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</si>
  <si>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</si>
  <si>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</si>
  <si>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</si>
  <si>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</si>
  <si>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</si>
  <si>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</si>
  <si>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</si>
  <si>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</si>
  <si>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</si>
  <si>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</si>
  <si>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</si>
  <si>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</si>
  <si>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</si>
  <si>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</si>
  <si>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</si>
  <si>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</si>
  <si>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</si>
  <si>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</si>
  <si>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</si>
  <si>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</si>
  <si>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</si>
  <si>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</si>
  <si>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</si>
  <si>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</si>
  <si>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</si>
  <si>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</si>
  <si>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</si>
  <si>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</si>
  <si>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</si>
  <si>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</si>
  <si>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</si>
  <si>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</si>
  <si>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</si>
  <si>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</si>
  <si>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</si>
  <si>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</si>
  <si>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</si>
  <si>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</si>
  <si>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</si>
  <si>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</si>
  <si>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</si>
  <si>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</si>
  <si>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</si>
  <si>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</si>
  <si>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</si>
  <si>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</si>
  <si>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</si>
  <si>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</si>
  <si>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</si>
  <si>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</si>
  <si>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</si>
  <si>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</si>
  <si>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</si>
  <si>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</si>
  <si>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</si>
  <si>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</si>
  <si>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</si>
  <si>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</si>
  <si>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</si>
  <si>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</si>
  <si>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</si>
  <si>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</si>
  <si>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</si>
  <si>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</si>
  <si>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</si>
  <si>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</si>
  <si>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</si>
  <si>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</si>
  <si>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</si>
  <si>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</si>
  <si>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</si>
  <si>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</si>
  <si>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</si>
  <si>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</si>
  <si>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</si>
  <si>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</si>
  <si>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</si>
  <si>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</si>
  <si>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</si>
  <si>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</si>
  <si>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</si>
  <si>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</si>
  <si>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</si>
  <si>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</si>
  <si>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</si>
  <si>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</si>
  <si>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</si>
  <si>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</si>
  <si>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</si>
  <si>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</si>
  <si>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</si>
  <si>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</si>
  <si>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</si>
  <si>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</si>
  <si>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</si>
  <si>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</si>
  <si>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</si>
  <si>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</si>
  <si>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</si>
  <si>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</si>
  <si>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</si>
  <si>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</si>
  <si>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</si>
  <si>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</si>
  <si>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</si>
  <si>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</si>
  <si>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</si>
  <si>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</si>
  <si>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</si>
  <si>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</si>
  <si>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</si>
  <si>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</si>
  <si>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</si>
  <si>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</si>
  <si>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</si>
  <si>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</si>
  <si>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</si>
  <si>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</si>
  <si>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</si>
  <si>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</si>
  <si>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</si>
  <si>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</si>
  <si>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</si>
  <si>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</si>
  <si>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</si>
  <si>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</si>
  <si>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</si>
  <si>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</si>
  <si>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</si>
  <si>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</si>
  <si>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</si>
  <si>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</si>
  <si>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</si>
  <si>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</si>
  <si>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</si>
  <si>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</si>
  <si>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</si>
  <si>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</si>
  <si>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</si>
  <si>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</si>
  <si>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</si>
  <si>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</si>
  <si>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</si>
  <si>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</si>
  <si>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</si>
  <si>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</si>
  <si>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</si>
  <si>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</si>
  <si>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</si>
  <si>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</si>
  <si>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</si>
  <si>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</si>
  <si>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</si>
  <si>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</si>
  <si>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</si>
  <si>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</si>
  <si>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</si>
  <si>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</si>
  <si>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</si>
  <si>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Трошкови смештаја на службеном путу</t>
  </si>
  <si>
    <t>Остале услуге штампања</t>
  </si>
  <si>
    <t>Услуге рекламе и пропаганде</t>
  </si>
  <si>
    <t>Угоститељске услуге</t>
  </si>
  <si>
    <t>Поклони</t>
  </si>
  <si>
    <t>Пиће</t>
  </si>
  <si>
    <t>Остали материјали за посебне намене</t>
  </si>
  <si>
    <t>Карађорђеви дани</t>
  </si>
  <si>
    <t>Храна</t>
  </si>
  <si>
    <t>П3</t>
  </si>
  <si>
    <t>с.р.   Јелена</t>
  </si>
  <si>
    <t>Аћимовић</t>
  </si>
</sst>
</file>

<file path=xl/styles.xml><?xml version="1.0" encoding="utf-8"?>
<styleSheet xmlns="http://schemas.openxmlformats.org/spreadsheetml/2006/main">
  <numFmts count="4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 numFmtId="192" formatCode="&quot;Yes&quot;;&quot;Yes&quot;;&quot;No&quot;"/>
    <numFmt numFmtId="193" formatCode="&quot;True&quot;;&quot;True&quot;;&quot;False&quot;"/>
    <numFmt numFmtId="194" formatCode="&quot;On&quot;;&quot;On&quot;;&quot;Off&quot;"/>
    <numFmt numFmtId="195" formatCode="[$€-2]\ #,##0.00_);[Red]\([$€-2]\ #,##0.00\)"/>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1">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locked="0"/>
    </xf>
    <xf numFmtId="0" fontId="2" fillId="0" borderId="19"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3"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3"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urist.%20organizacija\Desktop\2021%20rebalans%20pokusaj.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gram"/>
      <sheetName val="Programska_aktivnost"/>
      <sheetName val="Sheet1"/>
      <sheetName val="Programska_aktivnost (2)"/>
      <sheetName val="Projekat"/>
      <sheetName val="Sheet2"/>
      <sheetName val="Projekat (2)"/>
      <sheetName val="Projekat (3)"/>
      <sheetName val="Sheet3"/>
      <sheetName val="Budzet"/>
      <sheetName val="Uputstvo"/>
    </sheetNames>
    <definedNames>
      <definedName name="Button80_Click"/>
    </definedNames>
    <sheetDataSet>
      <sheetData sheetId="0">
        <row r="4">
          <cell r="D4" t="str">
            <v>Програм 4.  Развој туризма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O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58" t="s">
        <v>437</v>
      </c>
      <c r="B1" s="258"/>
      <c r="C1" s="258"/>
      <c r="D1" s="258"/>
      <c r="E1" s="258"/>
      <c r="F1" s="258"/>
      <c r="G1" s="258"/>
      <c r="H1" s="258"/>
      <c r="I1" s="258"/>
      <c r="J1" s="258"/>
      <c r="K1" s="258"/>
      <c r="L1" s="258"/>
      <c r="M1" s="258"/>
      <c r="N1" s="258"/>
      <c r="O1" s="258"/>
    </row>
    <row r="2" spans="1:15" ht="21" customHeight="1">
      <c r="A2" s="259" t="s">
        <v>438</v>
      </c>
      <c r="B2" s="259"/>
      <c r="C2" s="259"/>
      <c r="D2" s="259"/>
      <c r="E2" s="259"/>
      <c r="F2" s="259"/>
      <c r="G2" s="259"/>
      <c r="H2" s="259"/>
      <c r="I2" s="259"/>
      <c r="J2" s="259"/>
      <c r="K2" s="259"/>
      <c r="L2" s="259"/>
      <c r="M2" s="259"/>
      <c r="N2" s="259"/>
      <c r="O2" s="259"/>
    </row>
    <row r="3" spans="1:13" ht="15.75" customHeight="1">
      <c r="A3" s="34"/>
      <c r="B3" s="35"/>
      <c r="C3" s="35"/>
      <c r="D3" s="35"/>
      <c r="E3" s="35"/>
      <c r="F3" s="35"/>
      <c r="G3" s="35"/>
      <c r="H3" s="35"/>
      <c r="I3" s="35"/>
      <c r="J3" s="35"/>
      <c r="K3" s="34"/>
      <c r="L3" s="4"/>
      <c r="M3" s="4"/>
    </row>
    <row r="4" spans="1:15" ht="21.75" customHeight="1">
      <c r="A4" s="261" t="s">
        <v>432</v>
      </c>
      <c r="B4" s="262"/>
      <c r="C4" s="263"/>
      <c r="D4" s="253" t="str">
        <f>IF('[1]Program'!$D$4="","",'[1]Program'!$D$4)</f>
        <v>Програм 4.  Развој туризма</v>
      </c>
      <c r="E4" s="254"/>
      <c r="F4" s="254"/>
      <c r="G4" s="254"/>
      <c r="H4" s="254"/>
      <c r="I4" s="254"/>
      <c r="J4" s="254"/>
      <c r="K4" s="254"/>
      <c r="L4" s="254"/>
      <c r="M4" s="254"/>
      <c r="N4" s="254"/>
      <c r="O4" s="255"/>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0"/>
      <c r="E7" s="260"/>
      <c r="F7" s="260"/>
      <c r="G7" s="260"/>
      <c r="H7" s="260"/>
      <c r="I7" s="260"/>
      <c r="J7" s="260"/>
      <c r="K7" s="260"/>
      <c r="L7" s="260"/>
      <c r="M7" s="260"/>
      <c r="N7" s="260"/>
      <c r="O7" s="260"/>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2" t="s">
        <v>389</v>
      </c>
      <c r="B10" s="252"/>
      <c r="C10" s="252"/>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8"/>
      <c r="B13" s="228" t="s">
        <v>412</v>
      </c>
      <c r="C13" s="229"/>
      <c r="D13" s="226" t="s">
        <v>447</v>
      </c>
      <c r="E13" s="226"/>
      <c r="F13" s="226"/>
      <c r="G13" s="226"/>
      <c r="H13" s="226"/>
      <c r="I13" s="226"/>
      <c r="J13" s="226"/>
      <c r="K13" s="226"/>
      <c r="L13" s="226"/>
      <c r="M13" s="226"/>
      <c r="N13" s="226"/>
      <c r="O13" s="226"/>
    </row>
    <row r="14" spans="1:15" ht="39.75" customHeight="1">
      <c r="A14" s="238"/>
      <c r="B14" s="230"/>
      <c r="C14" s="231"/>
      <c r="D14" s="226" t="s">
        <v>413</v>
      </c>
      <c r="E14" s="226"/>
      <c r="F14" s="226"/>
      <c r="G14" s="21" t="s">
        <v>536</v>
      </c>
      <c r="H14" s="21" t="s">
        <v>535</v>
      </c>
      <c r="I14" s="21" t="s">
        <v>528</v>
      </c>
      <c r="J14" s="21" t="s">
        <v>530</v>
      </c>
      <c r="K14" s="21" t="s">
        <v>537</v>
      </c>
      <c r="L14" s="226" t="s">
        <v>449</v>
      </c>
      <c r="M14" s="226"/>
      <c r="N14" s="226"/>
      <c r="O14" s="226"/>
    </row>
    <row r="15" spans="1:15" ht="42.75" customHeight="1">
      <c r="A15" s="238">
        <v>1</v>
      </c>
      <c r="B15" s="232"/>
      <c r="C15" s="233"/>
      <c r="D15" s="225"/>
      <c r="E15" s="225"/>
      <c r="F15" s="225"/>
      <c r="G15" s="59"/>
      <c r="H15" s="59"/>
      <c r="I15" s="66"/>
      <c r="J15" s="59"/>
      <c r="K15" s="59"/>
      <c r="L15" s="240"/>
      <c r="M15" s="240"/>
      <c r="N15" s="240"/>
      <c r="O15" s="240"/>
    </row>
    <row r="16" spans="1:15" ht="42.75" customHeight="1">
      <c r="A16" s="238"/>
      <c r="B16" s="234"/>
      <c r="C16" s="235"/>
      <c r="D16" s="225"/>
      <c r="E16" s="225"/>
      <c r="F16" s="225"/>
      <c r="G16" s="64"/>
      <c r="H16" s="64"/>
      <c r="I16" s="65"/>
      <c r="J16" s="16"/>
      <c r="K16" s="16"/>
      <c r="L16" s="227"/>
      <c r="M16" s="227"/>
      <c r="N16" s="227"/>
      <c r="O16" s="227"/>
    </row>
    <row r="17" spans="1:15" ht="42.75" customHeight="1">
      <c r="A17" s="238"/>
      <c r="B17" s="236"/>
      <c r="C17" s="237"/>
      <c r="D17" s="225"/>
      <c r="E17" s="225"/>
      <c r="F17" s="225"/>
      <c r="G17" s="16"/>
      <c r="H17" s="16"/>
      <c r="I17" s="63"/>
      <c r="J17" s="16"/>
      <c r="K17" s="16"/>
      <c r="L17" s="227"/>
      <c r="M17" s="227"/>
      <c r="N17" s="227"/>
      <c r="O17" s="227"/>
    </row>
    <row r="18" spans="1:14" ht="15" customHeight="1">
      <c r="A18" s="12"/>
      <c r="B18" s="13"/>
      <c r="C18" s="13"/>
      <c r="D18" s="12"/>
      <c r="E18" s="12"/>
      <c r="F18" s="12"/>
      <c r="G18" s="12"/>
      <c r="H18" s="12"/>
      <c r="I18" s="12"/>
      <c r="J18" s="12"/>
      <c r="K18" s="12"/>
      <c r="L18" s="12"/>
      <c r="M18" s="12"/>
      <c r="N18" s="12"/>
    </row>
    <row r="19" spans="1:15" ht="15" customHeight="1">
      <c r="A19" s="238"/>
      <c r="B19" s="228" t="s">
        <v>434</v>
      </c>
      <c r="C19" s="229"/>
      <c r="D19" s="226" t="s">
        <v>446</v>
      </c>
      <c r="E19" s="226"/>
      <c r="F19" s="226"/>
      <c r="G19" s="226"/>
      <c r="H19" s="226"/>
      <c r="I19" s="226"/>
      <c r="J19" s="226"/>
      <c r="K19" s="226"/>
      <c r="L19" s="226"/>
      <c r="M19" s="226"/>
      <c r="N19" s="226"/>
      <c r="O19" s="226"/>
    </row>
    <row r="20" spans="1:15" ht="39.75" customHeight="1">
      <c r="A20" s="238"/>
      <c r="B20" s="230"/>
      <c r="C20" s="231"/>
      <c r="D20" s="226" t="s">
        <v>413</v>
      </c>
      <c r="E20" s="226"/>
      <c r="F20" s="226"/>
      <c r="G20" s="21" t="s">
        <v>536</v>
      </c>
      <c r="H20" s="21" t="s">
        <v>535</v>
      </c>
      <c r="I20" s="21" t="s">
        <v>528</v>
      </c>
      <c r="J20" s="21" t="s">
        <v>530</v>
      </c>
      <c r="K20" s="21" t="s">
        <v>537</v>
      </c>
      <c r="L20" s="226" t="s">
        <v>449</v>
      </c>
      <c r="M20" s="226"/>
      <c r="N20" s="226"/>
      <c r="O20" s="226"/>
    </row>
    <row r="21" spans="1:15" ht="42" customHeight="1">
      <c r="A21" s="238">
        <v>2</v>
      </c>
      <c r="B21" s="232"/>
      <c r="C21" s="233"/>
      <c r="D21" s="225"/>
      <c r="E21" s="225"/>
      <c r="F21" s="225"/>
      <c r="G21" s="16"/>
      <c r="H21" s="16"/>
      <c r="I21" s="63"/>
      <c r="J21" s="16"/>
      <c r="K21" s="16"/>
      <c r="L21" s="224"/>
      <c r="M21" s="224"/>
      <c r="N21" s="224"/>
      <c r="O21" s="224"/>
    </row>
    <row r="22" spans="1:15" ht="42" customHeight="1">
      <c r="A22" s="238"/>
      <c r="B22" s="234"/>
      <c r="C22" s="235"/>
      <c r="D22" s="225"/>
      <c r="E22" s="225"/>
      <c r="F22" s="225"/>
      <c r="G22" s="16"/>
      <c r="H22" s="16"/>
      <c r="I22" s="63"/>
      <c r="J22" s="16"/>
      <c r="K22" s="16"/>
      <c r="L22" s="224"/>
      <c r="M22" s="224"/>
      <c r="N22" s="224"/>
      <c r="O22" s="224"/>
    </row>
    <row r="23" spans="1:15" ht="42" customHeight="1">
      <c r="A23" s="238"/>
      <c r="B23" s="236"/>
      <c r="C23" s="237"/>
      <c r="D23" s="225"/>
      <c r="E23" s="225"/>
      <c r="F23" s="225"/>
      <c r="G23" s="16"/>
      <c r="H23" s="16"/>
      <c r="I23" s="63"/>
      <c r="J23" s="16"/>
      <c r="K23" s="16"/>
      <c r="L23" s="224"/>
      <c r="M23" s="224"/>
      <c r="N23" s="224"/>
      <c r="O23" s="224"/>
    </row>
    <row r="24" spans="1:14" ht="15">
      <c r="A24" s="12"/>
      <c r="B24" s="13"/>
      <c r="C24" s="13"/>
      <c r="D24" s="12"/>
      <c r="E24" s="12"/>
      <c r="F24" s="12"/>
      <c r="G24" s="12"/>
      <c r="H24" s="12"/>
      <c r="I24" s="12"/>
      <c r="J24" s="12"/>
      <c r="K24" s="12"/>
      <c r="L24" s="12"/>
      <c r="M24" s="12"/>
      <c r="N24" s="12"/>
    </row>
    <row r="25" spans="1:15" ht="15" customHeight="1">
      <c r="A25" s="238"/>
      <c r="B25" s="228" t="s">
        <v>434</v>
      </c>
      <c r="C25" s="229"/>
      <c r="D25" s="226" t="s">
        <v>448</v>
      </c>
      <c r="E25" s="226"/>
      <c r="F25" s="226"/>
      <c r="G25" s="226"/>
      <c r="H25" s="226"/>
      <c r="I25" s="226"/>
      <c r="J25" s="226"/>
      <c r="K25" s="226"/>
      <c r="L25" s="226"/>
      <c r="M25" s="226"/>
      <c r="N25" s="226"/>
      <c r="O25" s="226"/>
    </row>
    <row r="26" spans="1:15" ht="39.75" customHeight="1">
      <c r="A26" s="238"/>
      <c r="B26" s="230"/>
      <c r="C26" s="231"/>
      <c r="D26" s="239" t="s">
        <v>413</v>
      </c>
      <c r="E26" s="239"/>
      <c r="F26" s="239"/>
      <c r="G26" s="21" t="s">
        <v>536</v>
      </c>
      <c r="H26" s="21" t="s">
        <v>535</v>
      </c>
      <c r="I26" s="21" t="s">
        <v>528</v>
      </c>
      <c r="J26" s="21" t="s">
        <v>530</v>
      </c>
      <c r="K26" s="21" t="s">
        <v>537</v>
      </c>
      <c r="L26" s="239" t="s">
        <v>449</v>
      </c>
      <c r="M26" s="239"/>
      <c r="N26" s="239"/>
      <c r="O26" s="239"/>
    </row>
    <row r="27" spans="1:15" ht="42.75" customHeight="1">
      <c r="A27" s="238">
        <v>3</v>
      </c>
      <c r="B27" s="232"/>
      <c r="C27" s="233"/>
      <c r="D27" s="225"/>
      <c r="E27" s="225"/>
      <c r="F27" s="225"/>
      <c r="G27" s="15"/>
      <c r="H27" s="15"/>
      <c r="I27" s="57"/>
      <c r="J27" s="15"/>
      <c r="K27" s="15"/>
      <c r="L27" s="224"/>
      <c r="M27" s="224"/>
      <c r="N27" s="224"/>
      <c r="O27" s="224"/>
    </row>
    <row r="28" spans="1:15" ht="42.75" customHeight="1">
      <c r="A28" s="238"/>
      <c r="B28" s="234"/>
      <c r="C28" s="235"/>
      <c r="D28" s="225"/>
      <c r="E28" s="225"/>
      <c r="F28" s="225"/>
      <c r="G28" s="15"/>
      <c r="H28" s="15"/>
      <c r="I28" s="57"/>
      <c r="J28" s="15"/>
      <c r="K28" s="15"/>
      <c r="L28" s="224"/>
      <c r="M28" s="224"/>
      <c r="N28" s="224"/>
      <c r="O28" s="224"/>
    </row>
    <row r="29" spans="1:15" ht="42.75" customHeight="1">
      <c r="A29" s="238"/>
      <c r="B29" s="236"/>
      <c r="C29" s="237"/>
      <c r="D29" s="225"/>
      <c r="E29" s="225"/>
      <c r="F29" s="225"/>
      <c r="G29" s="15"/>
      <c r="H29" s="15"/>
      <c r="I29" s="57"/>
      <c r="J29" s="15"/>
      <c r="K29" s="15"/>
      <c r="L29" s="224"/>
      <c r="M29" s="224"/>
      <c r="N29" s="224"/>
      <c r="O29" s="224"/>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5" t="s">
        <v>65</v>
      </c>
      <c r="B32" s="266"/>
      <c r="C32" s="266"/>
      <c r="D32" s="266"/>
      <c r="E32" s="266"/>
      <c r="F32" s="266"/>
      <c r="G32" s="266"/>
      <c r="H32" s="266"/>
      <c r="I32" s="266"/>
      <c r="J32" s="266"/>
      <c r="K32" s="266"/>
      <c r="L32" s="266"/>
      <c r="M32" s="266"/>
      <c r="N32" s="266"/>
      <c r="O32" s="267"/>
    </row>
    <row r="33" spans="1:15" ht="30" customHeight="1">
      <c r="A33" s="268" t="s">
        <v>439</v>
      </c>
      <c r="B33" s="272" t="s">
        <v>401</v>
      </c>
      <c r="C33" s="270" t="s">
        <v>56</v>
      </c>
      <c r="D33" s="256" t="s">
        <v>536</v>
      </c>
      <c r="E33" s="257"/>
      <c r="F33" s="274" t="s">
        <v>535</v>
      </c>
      <c r="G33" s="257"/>
      <c r="H33" s="256" t="s">
        <v>529</v>
      </c>
      <c r="I33" s="257"/>
      <c r="J33" s="256" t="s">
        <v>531</v>
      </c>
      <c r="K33" s="257"/>
      <c r="L33" s="256" t="s">
        <v>538</v>
      </c>
      <c r="M33" s="257"/>
      <c r="N33" s="256" t="s">
        <v>539</v>
      </c>
      <c r="O33" s="257"/>
    </row>
    <row r="34" spans="1:15" ht="45.75" customHeight="1">
      <c r="A34" s="269"/>
      <c r="B34" s="273"/>
      <c r="C34" s="271"/>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3" t="s">
        <v>456</v>
      </c>
      <c r="C443" s="271"/>
      <c r="D443" s="226" t="s">
        <v>536</v>
      </c>
      <c r="E443" s="226"/>
      <c r="F443" s="226" t="s">
        <v>535</v>
      </c>
      <c r="G443" s="226"/>
      <c r="H443" s="226" t="s">
        <v>529</v>
      </c>
      <c r="I443" s="226"/>
      <c r="J443" s="226" t="s">
        <v>531</v>
      </c>
      <c r="K443" s="226"/>
      <c r="L443" s="226" t="s">
        <v>538</v>
      </c>
      <c r="M443" s="226"/>
      <c r="N443" s="226" t="s">
        <v>539</v>
      </c>
      <c r="O443" s="226"/>
    </row>
    <row r="444" spans="1:15" ht="15">
      <c r="A444" s="76">
        <v>1</v>
      </c>
      <c r="B444" s="280">
        <v>2</v>
      </c>
      <c r="C444" s="280"/>
      <c r="D444" s="280">
        <v>3</v>
      </c>
      <c r="E444" s="280"/>
      <c r="F444" s="280">
        <v>4</v>
      </c>
      <c r="G444" s="280"/>
      <c r="H444" s="280">
        <v>5</v>
      </c>
      <c r="I444" s="280"/>
      <c r="J444" s="280">
        <v>6</v>
      </c>
      <c r="K444" s="280"/>
      <c r="L444" s="280">
        <v>7</v>
      </c>
      <c r="M444" s="280"/>
      <c r="N444" s="282" t="s">
        <v>51</v>
      </c>
      <c r="O444" s="282"/>
    </row>
    <row r="445" spans="1:15" ht="27.75" customHeight="1">
      <c r="A445" s="205" t="s">
        <v>361</v>
      </c>
      <c r="B445" s="293" t="s">
        <v>508</v>
      </c>
      <c r="C445" s="293"/>
      <c r="D445" s="264"/>
      <c r="E445" s="264"/>
      <c r="F445" s="264"/>
      <c r="G445" s="264"/>
      <c r="H445" s="279"/>
      <c r="I445" s="279"/>
      <c r="J445" s="264"/>
      <c r="K445" s="264"/>
      <c r="L445" s="281"/>
      <c r="M445" s="281"/>
      <c r="N445" s="276">
        <f>SUM(H445:M445)</f>
        <v>0</v>
      </c>
      <c r="O445" s="276"/>
    </row>
    <row r="446" spans="1:15" ht="27.75" customHeight="1">
      <c r="A446" s="206" t="s">
        <v>502</v>
      </c>
      <c r="B446" s="275" t="s">
        <v>509</v>
      </c>
      <c r="C446" s="275"/>
      <c r="D446" s="264"/>
      <c r="E446" s="264"/>
      <c r="F446" s="264"/>
      <c r="G446" s="264"/>
      <c r="H446" s="279"/>
      <c r="I446" s="279"/>
      <c r="J446" s="264"/>
      <c r="K446" s="264"/>
      <c r="L446" s="281"/>
      <c r="M446" s="281"/>
      <c r="N446" s="276">
        <f aca="true" t="shared" si="138" ref="N446:N461">SUM(H446:M446)</f>
        <v>0</v>
      </c>
      <c r="O446" s="276"/>
    </row>
    <row r="447" spans="1:15" ht="27.75" customHeight="1">
      <c r="A447" s="206" t="s">
        <v>499</v>
      </c>
      <c r="B447" s="275" t="s">
        <v>510</v>
      </c>
      <c r="C447" s="275"/>
      <c r="D447" s="264"/>
      <c r="E447" s="264"/>
      <c r="F447" s="264"/>
      <c r="G447" s="264"/>
      <c r="H447" s="279"/>
      <c r="I447" s="279"/>
      <c r="J447" s="264"/>
      <c r="K447" s="264"/>
      <c r="L447" s="281"/>
      <c r="M447" s="281"/>
      <c r="N447" s="276">
        <f t="shared" si="138"/>
        <v>0</v>
      </c>
      <c r="O447" s="276"/>
    </row>
    <row r="448" spans="1:15" ht="27.75" customHeight="1">
      <c r="A448" s="206" t="s">
        <v>503</v>
      </c>
      <c r="B448" s="275" t="s">
        <v>511</v>
      </c>
      <c r="C448" s="275"/>
      <c r="D448" s="264"/>
      <c r="E448" s="264"/>
      <c r="F448" s="264"/>
      <c r="G448" s="264"/>
      <c r="H448" s="279"/>
      <c r="I448" s="279"/>
      <c r="J448" s="264"/>
      <c r="K448" s="264"/>
      <c r="L448" s="281"/>
      <c r="M448" s="281"/>
      <c r="N448" s="276">
        <f t="shared" si="138"/>
        <v>0</v>
      </c>
      <c r="O448" s="276"/>
    </row>
    <row r="449" spans="1:15" ht="27.75" customHeight="1">
      <c r="A449" s="206" t="s">
        <v>500</v>
      </c>
      <c r="B449" s="275" t="s">
        <v>512</v>
      </c>
      <c r="C449" s="275"/>
      <c r="D449" s="264"/>
      <c r="E449" s="264"/>
      <c r="F449" s="264"/>
      <c r="G449" s="264"/>
      <c r="H449" s="279"/>
      <c r="I449" s="279"/>
      <c r="J449" s="264"/>
      <c r="K449" s="264"/>
      <c r="L449" s="281"/>
      <c r="M449" s="281"/>
      <c r="N449" s="276">
        <f t="shared" si="138"/>
        <v>0</v>
      </c>
      <c r="O449" s="276"/>
    </row>
    <row r="450" spans="1:15" ht="27.75" customHeight="1">
      <c r="A450" s="206" t="s">
        <v>504</v>
      </c>
      <c r="B450" s="275" t="s">
        <v>513</v>
      </c>
      <c r="C450" s="275"/>
      <c r="D450" s="264"/>
      <c r="E450" s="264"/>
      <c r="F450" s="264"/>
      <c r="G450" s="264"/>
      <c r="H450" s="279"/>
      <c r="I450" s="279"/>
      <c r="J450" s="264"/>
      <c r="K450" s="264"/>
      <c r="L450" s="281"/>
      <c r="M450" s="281"/>
      <c r="N450" s="276">
        <f>SUM(H450:M450)</f>
        <v>0</v>
      </c>
      <c r="O450" s="276"/>
    </row>
    <row r="451" spans="1:15" ht="27.75" customHeight="1">
      <c r="A451" s="206" t="s">
        <v>501</v>
      </c>
      <c r="B451" s="275" t="s">
        <v>302</v>
      </c>
      <c r="C451" s="275"/>
      <c r="D451" s="264"/>
      <c r="E451" s="264"/>
      <c r="F451" s="264"/>
      <c r="G451" s="264"/>
      <c r="H451" s="279"/>
      <c r="I451" s="279"/>
      <c r="J451" s="264"/>
      <c r="K451" s="264"/>
      <c r="L451" s="281"/>
      <c r="M451" s="281"/>
      <c r="N451" s="276">
        <f t="shared" si="138"/>
        <v>0</v>
      </c>
      <c r="O451" s="276"/>
    </row>
    <row r="452" spans="1:15" ht="27.75" customHeight="1">
      <c r="A452" s="206" t="s">
        <v>505</v>
      </c>
      <c r="B452" s="275" t="s">
        <v>301</v>
      </c>
      <c r="C452" s="275"/>
      <c r="D452" s="264"/>
      <c r="E452" s="264"/>
      <c r="F452" s="264"/>
      <c r="G452" s="264"/>
      <c r="H452" s="279"/>
      <c r="I452" s="279"/>
      <c r="J452" s="264"/>
      <c r="K452" s="264"/>
      <c r="L452" s="281"/>
      <c r="M452" s="281"/>
      <c r="N452" s="276">
        <f t="shared" si="138"/>
        <v>0</v>
      </c>
      <c r="O452" s="276"/>
    </row>
    <row r="453" spans="1:15" ht="27.75" customHeight="1">
      <c r="A453" s="206" t="s">
        <v>506</v>
      </c>
      <c r="B453" s="275" t="s">
        <v>514</v>
      </c>
      <c r="C453" s="275"/>
      <c r="D453" s="264"/>
      <c r="E453" s="264"/>
      <c r="F453" s="264"/>
      <c r="G453" s="264"/>
      <c r="H453" s="279"/>
      <c r="I453" s="279"/>
      <c r="J453" s="264"/>
      <c r="K453" s="264"/>
      <c r="L453" s="281"/>
      <c r="M453" s="281"/>
      <c r="N453" s="276">
        <f t="shared" si="138"/>
        <v>0</v>
      </c>
      <c r="O453" s="276"/>
    </row>
    <row r="454" spans="1:15" ht="27.75" customHeight="1">
      <c r="A454" s="206" t="s">
        <v>440</v>
      </c>
      <c r="B454" s="275" t="s">
        <v>515</v>
      </c>
      <c r="C454" s="275"/>
      <c r="D454" s="264"/>
      <c r="E454" s="264"/>
      <c r="F454" s="264"/>
      <c r="G454" s="264"/>
      <c r="H454" s="279"/>
      <c r="I454" s="279"/>
      <c r="J454" s="264"/>
      <c r="K454" s="264"/>
      <c r="L454" s="281"/>
      <c r="M454" s="281"/>
      <c r="N454" s="276">
        <f t="shared" si="138"/>
        <v>0</v>
      </c>
      <c r="O454" s="276"/>
    </row>
    <row r="455" spans="1:15" ht="27.75" customHeight="1">
      <c r="A455" s="206" t="s">
        <v>402</v>
      </c>
      <c r="B455" s="275" t="s">
        <v>516</v>
      </c>
      <c r="C455" s="275"/>
      <c r="D455" s="264"/>
      <c r="E455" s="264"/>
      <c r="F455" s="264"/>
      <c r="G455" s="264"/>
      <c r="H455" s="279"/>
      <c r="I455" s="279"/>
      <c r="J455" s="264"/>
      <c r="K455" s="264"/>
      <c r="L455" s="281"/>
      <c r="M455" s="281"/>
      <c r="N455" s="276">
        <f t="shared" si="138"/>
        <v>0</v>
      </c>
      <c r="O455" s="276"/>
    </row>
    <row r="456" spans="1:15" ht="27.75" customHeight="1">
      <c r="A456" s="206" t="s">
        <v>403</v>
      </c>
      <c r="B456" s="275" t="s">
        <v>517</v>
      </c>
      <c r="C456" s="275"/>
      <c r="D456" s="264"/>
      <c r="E456" s="264"/>
      <c r="F456" s="264"/>
      <c r="G456" s="264"/>
      <c r="H456" s="279"/>
      <c r="I456" s="279"/>
      <c r="J456" s="264"/>
      <c r="K456" s="264"/>
      <c r="L456" s="281"/>
      <c r="M456" s="281"/>
      <c r="N456" s="276">
        <f t="shared" si="138"/>
        <v>0</v>
      </c>
      <c r="O456" s="276"/>
    </row>
    <row r="457" spans="1:15" ht="27.75" customHeight="1">
      <c r="A457" s="206" t="s">
        <v>404</v>
      </c>
      <c r="B457" s="275" t="s">
        <v>518</v>
      </c>
      <c r="C457" s="275"/>
      <c r="D457" s="264"/>
      <c r="E457" s="264"/>
      <c r="F457" s="264"/>
      <c r="G457" s="264"/>
      <c r="H457" s="279"/>
      <c r="I457" s="279"/>
      <c r="J457" s="264"/>
      <c r="K457" s="264"/>
      <c r="L457" s="281"/>
      <c r="M457" s="281"/>
      <c r="N457" s="276">
        <f t="shared" si="138"/>
        <v>0</v>
      </c>
      <c r="O457" s="276"/>
    </row>
    <row r="458" spans="1:15" ht="27.75" customHeight="1">
      <c r="A458" s="206" t="s">
        <v>405</v>
      </c>
      <c r="B458" s="275" t="s">
        <v>303</v>
      </c>
      <c r="C458" s="275"/>
      <c r="D458" s="264"/>
      <c r="E458" s="264"/>
      <c r="F458" s="264"/>
      <c r="G458" s="264"/>
      <c r="H458" s="279"/>
      <c r="I458" s="279"/>
      <c r="J458" s="264"/>
      <c r="K458" s="264"/>
      <c r="L458" s="281"/>
      <c r="M458" s="281"/>
      <c r="N458" s="276">
        <f t="shared" si="138"/>
        <v>0</v>
      </c>
      <c r="O458" s="276"/>
    </row>
    <row r="459" spans="1:15" ht="27.75" customHeight="1">
      <c r="A459" s="206" t="s">
        <v>406</v>
      </c>
      <c r="B459" s="275" t="s">
        <v>304</v>
      </c>
      <c r="C459" s="275"/>
      <c r="D459" s="264"/>
      <c r="E459" s="264"/>
      <c r="F459" s="264"/>
      <c r="G459" s="264"/>
      <c r="H459" s="279"/>
      <c r="I459" s="279"/>
      <c r="J459" s="264"/>
      <c r="K459" s="264"/>
      <c r="L459" s="281"/>
      <c r="M459" s="281"/>
      <c r="N459" s="276">
        <f t="shared" si="138"/>
        <v>0</v>
      </c>
      <c r="O459" s="276"/>
    </row>
    <row r="460" spans="1:15" ht="27.75" customHeight="1">
      <c r="A460" s="206" t="s">
        <v>407</v>
      </c>
      <c r="B460" s="275" t="s">
        <v>507</v>
      </c>
      <c r="C460" s="275"/>
      <c r="D460" s="264"/>
      <c r="E460" s="264"/>
      <c r="F460" s="264"/>
      <c r="G460" s="264"/>
      <c r="H460" s="279"/>
      <c r="I460" s="279"/>
      <c r="J460" s="264"/>
      <c r="K460" s="264"/>
      <c r="L460" s="281"/>
      <c r="M460" s="281"/>
      <c r="N460" s="276">
        <f t="shared" si="138"/>
        <v>0</v>
      </c>
      <c r="O460" s="276"/>
    </row>
    <row r="461" spans="1:15" ht="27.75" customHeight="1" thickBot="1">
      <c r="A461" s="213" t="s">
        <v>386</v>
      </c>
      <c r="B461" s="286" t="s">
        <v>305</v>
      </c>
      <c r="C461" s="286"/>
      <c r="D461" s="277"/>
      <c r="E461" s="277"/>
      <c r="F461" s="277"/>
      <c r="G461" s="277"/>
      <c r="H461" s="278"/>
      <c r="I461" s="278"/>
      <c r="J461" s="277"/>
      <c r="K461" s="277"/>
      <c r="L461" s="289"/>
      <c r="M461" s="289"/>
      <c r="N461" s="276">
        <f t="shared" si="138"/>
        <v>0</v>
      </c>
      <c r="O461" s="276"/>
    </row>
    <row r="462" spans="1:15" ht="36.75" customHeight="1" thickBot="1" thickTop="1">
      <c r="A462" s="284" t="s">
        <v>418</v>
      </c>
      <c r="B462" s="284"/>
      <c r="C462" s="214" t="str">
        <f>$D$4</f>
        <v>Програм 4.  Развој туризма</v>
      </c>
      <c r="D462" s="283">
        <f>SUM(D445:E461)</f>
        <v>0</v>
      </c>
      <c r="E462" s="283"/>
      <c r="F462" s="283">
        <f>SUM(F445:G461)</f>
        <v>0</v>
      </c>
      <c r="G462" s="283"/>
      <c r="H462" s="283">
        <f>SUM(H445:I461)</f>
        <v>0</v>
      </c>
      <c r="I462" s="283"/>
      <c r="J462" s="283">
        <f>SUM(J445:K461)</f>
        <v>0</v>
      </c>
      <c r="K462" s="283"/>
      <c r="L462" s="283">
        <f>SUM(L445:M461)</f>
        <v>0</v>
      </c>
      <c r="M462" s="283"/>
      <c r="N462" s="283">
        <f>SUM(N445:O461)</f>
        <v>0</v>
      </c>
      <c r="O462" s="283"/>
    </row>
    <row r="463" spans="1:15" ht="26.25" thickTop="1">
      <c r="A463" s="152"/>
      <c r="B463" s="152"/>
      <c r="C463" s="155" t="s">
        <v>80</v>
      </c>
      <c r="D463" s="285">
        <f>D440+E440-D462</f>
        <v>0</v>
      </c>
      <c r="E463" s="285"/>
      <c r="F463" s="285">
        <f>F440+G440-F462</f>
        <v>0</v>
      </c>
      <c r="G463" s="285"/>
      <c r="H463" s="285">
        <f>H440+I440-H462</f>
        <v>0</v>
      </c>
      <c r="I463" s="285"/>
      <c r="J463" s="285">
        <f>J440+K440-J462</f>
        <v>0</v>
      </c>
      <c r="K463" s="285"/>
      <c r="L463" s="285">
        <f>L440+M440-L462</f>
        <v>0</v>
      </c>
      <c r="M463" s="285"/>
      <c r="N463" s="285">
        <f>N440+O440-N462</f>
        <v>0</v>
      </c>
      <c r="O463" s="285"/>
    </row>
    <row r="464" spans="1:15" ht="15">
      <c r="A464" s="152"/>
      <c r="B464" s="152"/>
      <c r="C464" s="152"/>
      <c r="D464" s="152"/>
      <c r="E464" s="152"/>
      <c r="F464" s="152"/>
      <c r="G464" s="152"/>
      <c r="H464" s="152"/>
      <c r="I464" s="152"/>
      <c r="J464" s="152"/>
      <c r="K464" s="152"/>
      <c r="L464" s="152"/>
      <c r="M464" s="152"/>
      <c r="N464" s="152"/>
      <c r="O464" s="152"/>
    </row>
    <row r="465" spans="1:15" ht="21">
      <c r="A465" s="297" t="s">
        <v>54</v>
      </c>
      <c r="B465" s="298"/>
      <c r="C465" s="298"/>
      <c r="D465" s="298"/>
      <c r="E465" s="298"/>
      <c r="F465" s="298"/>
      <c r="G465" s="298"/>
      <c r="H465" s="298"/>
      <c r="I465" s="298"/>
      <c r="J465" s="298"/>
      <c r="K465" s="298"/>
      <c r="L465" s="298"/>
      <c r="M465" s="298"/>
      <c r="N465" s="298"/>
      <c r="O465" s="29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8" t="s">
        <v>439</v>
      </c>
      <c r="B467" s="272" t="s">
        <v>55</v>
      </c>
      <c r="C467" s="300"/>
      <c r="D467" s="256" t="s">
        <v>536</v>
      </c>
      <c r="E467" s="257"/>
      <c r="F467" s="274" t="s">
        <v>535</v>
      </c>
      <c r="G467" s="257"/>
      <c r="H467" s="256" t="s">
        <v>529</v>
      </c>
      <c r="I467" s="257"/>
      <c r="J467" s="256" t="s">
        <v>531</v>
      </c>
      <c r="K467" s="257"/>
      <c r="L467" s="256" t="s">
        <v>538</v>
      </c>
      <c r="M467" s="257"/>
      <c r="N467" s="256" t="s">
        <v>539</v>
      </c>
      <c r="O467" s="257"/>
    </row>
    <row r="468" spans="1:15" ht="38.25">
      <c r="A468" s="269"/>
      <c r="B468" s="273"/>
      <c r="C468" s="301"/>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80">
        <v>2</v>
      </c>
      <c r="C469" s="290"/>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7" t="s">
        <v>78</v>
      </c>
      <c r="C470" s="288"/>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7" t="s">
        <v>78</v>
      </c>
      <c r="C471" s="288"/>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7" t="s">
        <v>78</v>
      </c>
      <c r="C472" s="288"/>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7" t="s">
        <v>78</v>
      </c>
      <c r="C473" s="288"/>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7" t="s">
        <v>78</v>
      </c>
      <c r="C474" s="288"/>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7" t="s">
        <v>78</v>
      </c>
      <c r="C475" s="288"/>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7" t="s">
        <v>78</v>
      </c>
      <c r="C476" s="288"/>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7" t="s">
        <v>78</v>
      </c>
      <c r="C477" s="288"/>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7" t="s">
        <v>78</v>
      </c>
      <c r="C478" s="288"/>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7" t="s">
        <v>78</v>
      </c>
      <c r="C479" s="288"/>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7" t="s">
        <v>78</v>
      </c>
      <c r="C480" s="288"/>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7" t="s">
        <v>78</v>
      </c>
      <c r="C481" s="288"/>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7" t="s">
        <v>78</v>
      </c>
      <c r="C482" s="288"/>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7" t="s">
        <v>78</v>
      </c>
      <c r="C483" s="288"/>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7" t="s">
        <v>78</v>
      </c>
      <c r="C484" s="288"/>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7" t="s">
        <v>78</v>
      </c>
      <c r="C485" s="288"/>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7" t="s">
        <v>78</v>
      </c>
      <c r="C486" s="288"/>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7" t="s">
        <v>78</v>
      </c>
      <c r="C487" s="288"/>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7" t="s">
        <v>78</v>
      </c>
      <c r="C488" s="288"/>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7" t="s">
        <v>78</v>
      </c>
      <c r="C489" s="288"/>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7" t="s">
        <v>78</v>
      </c>
      <c r="C490" s="288"/>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7" t="s">
        <v>78</v>
      </c>
      <c r="C491" s="288"/>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7" t="s">
        <v>78</v>
      </c>
      <c r="C492" s="288"/>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7" t="s">
        <v>78</v>
      </c>
      <c r="C493" s="288"/>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7" t="s">
        <v>78</v>
      </c>
      <c r="C494" s="288"/>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7" t="s">
        <v>78</v>
      </c>
      <c r="C495" s="288"/>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7" t="s">
        <v>78</v>
      </c>
      <c r="C496" s="288"/>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7" t="s">
        <v>78</v>
      </c>
      <c r="C497" s="288"/>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7" t="s">
        <v>78</v>
      </c>
      <c r="C498" s="288"/>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7" t="s">
        <v>78</v>
      </c>
      <c r="C499" s="288"/>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7" t="s">
        <v>78</v>
      </c>
      <c r="C500" s="288"/>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7" t="s">
        <v>78</v>
      </c>
      <c r="C501" s="288"/>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7" t="s">
        <v>78</v>
      </c>
      <c r="C502" s="288"/>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7" t="s">
        <v>78</v>
      </c>
      <c r="C503" s="288"/>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7" t="s">
        <v>78</v>
      </c>
      <c r="C504" s="288"/>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7" t="s">
        <v>78</v>
      </c>
      <c r="C505" s="288"/>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7" t="s">
        <v>78</v>
      </c>
      <c r="C506" s="288"/>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7" t="s">
        <v>78</v>
      </c>
      <c r="C507" s="288"/>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7" t="s">
        <v>78</v>
      </c>
      <c r="C508" s="288"/>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1" t="s">
        <v>78</v>
      </c>
      <c r="C509" s="292"/>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4" t="s">
        <v>418</v>
      </c>
      <c r="B510" s="29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6" t="s">
        <v>387</v>
      </c>
      <c r="N515" s="29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H33:I33"/>
    <mergeCell ref="A1:O1"/>
    <mergeCell ref="A2:O2"/>
    <mergeCell ref="D7:O7"/>
    <mergeCell ref="D8:O8"/>
    <mergeCell ref="A7:C7"/>
    <mergeCell ref="A13:A14"/>
    <mergeCell ref="A8:C8"/>
    <mergeCell ref="A15:A17"/>
    <mergeCell ref="A4:C4"/>
    <mergeCell ref="A5:C5"/>
    <mergeCell ref="A10:C10"/>
    <mergeCell ref="A9:C9"/>
    <mergeCell ref="D9:O9"/>
    <mergeCell ref="D10:O10"/>
    <mergeCell ref="D4:O4"/>
    <mergeCell ref="B13:C14"/>
    <mergeCell ref="D6:K6"/>
    <mergeCell ref="A6:C6"/>
    <mergeCell ref="D13:O13"/>
    <mergeCell ref="L14:O14"/>
    <mergeCell ref="D14:F14"/>
    <mergeCell ref="A11:C11"/>
    <mergeCell ref="D11:O11"/>
    <mergeCell ref="L15:O15"/>
    <mergeCell ref="L16:O16"/>
    <mergeCell ref="D15:F15"/>
    <mergeCell ref="L22:O22"/>
    <mergeCell ref="L23:O23"/>
    <mergeCell ref="L26:O26"/>
    <mergeCell ref="B27:C29"/>
    <mergeCell ref="B21:C23"/>
    <mergeCell ref="A25:A26"/>
    <mergeCell ref="B15:C17"/>
    <mergeCell ref="A19:A20"/>
    <mergeCell ref="B19:C20"/>
    <mergeCell ref="A27:A29"/>
    <mergeCell ref="A21:A23"/>
    <mergeCell ref="D16:F16"/>
    <mergeCell ref="B25:C26"/>
    <mergeCell ref="L21:O21"/>
    <mergeCell ref="D21:F21"/>
    <mergeCell ref="D22:F22"/>
    <mergeCell ref="D17:F17"/>
    <mergeCell ref="D20:F20"/>
    <mergeCell ref="D25:O25"/>
    <mergeCell ref="D26:F26"/>
    <mergeCell ref="L29:O29"/>
    <mergeCell ref="D27:F27"/>
    <mergeCell ref="D29:F29"/>
    <mergeCell ref="D23:F23"/>
    <mergeCell ref="L20:O20"/>
    <mergeCell ref="L17:O17"/>
    <mergeCell ref="D19:O19"/>
    <mergeCell ref="L27:O27"/>
    <mergeCell ref="L28:O28"/>
    <mergeCell ref="D28:F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2"/>
  <headerFooter>
    <oddHeader>&amp;RОбразац 1. Програм</oddHeader>
    <oddFooter>&amp;RСтрана &amp;P од &amp;N</oddFooter>
  </headerFooter>
  <ignoredErrors>
    <ignoredError sqref="O445:O461 N445:N450 N451:N461" formulaRange="1"/>
  </ignoredErrors>
  <legacy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5" t="s">
        <v>437</v>
      </c>
      <c r="B1" s="305"/>
      <c r="C1" s="305"/>
      <c r="D1" s="305"/>
      <c r="E1" s="305"/>
      <c r="F1" s="305"/>
      <c r="G1" s="305"/>
      <c r="H1" s="305"/>
      <c r="I1" s="305"/>
      <c r="J1" s="305"/>
      <c r="K1" s="305"/>
      <c r="L1" s="305"/>
      <c r="M1" s="305"/>
      <c r="N1" s="305"/>
      <c r="O1" s="305"/>
    </row>
    <row r="2" spans="1:15" ht="21" customHeight="1">
      <c r="A2" s="259" t="s">
        <v>425</v>
      </c>
      <c r="B2" s="259"/>
      <c r="C2" s="259"/>
      <c r="D2" s="259"/>
      <c r="E2" s="259"/>
      <c r="F2" s="259"/>
      <c r="G2" s="259"/>
      <c r="H2" s="259"/>
      <c r="I2" s="259"/>
      <c r="J2" s="259"/>
      <c r="K2" s="259"/>
      <c r="L2" s="259"/>
      <c r="M2" s="259"/>
      <c r="N2" s="259"/>
      <c r="O2" s="259"/>
    </row>
    <row r="3" spans="1:15" s="9" customFormat="1" ht="15.75" customHeight="1">
      <c r="A3" s="38"/>
      <c r="B3" s="38"/>
      <c r="C3" s="39"/>
      <c r="D3" s="11"/>
      <c r="E3" s="11"/>
      <c r="F3" s="11"/>
      <c r="G3" s="11"/>
      <c r="H3" s="11"/>
      <c r="I3" s="11"/>
      <c r="J3" s="11"/>
      <c r="K3" s="11"/>
      <c r="L3" s="11"/>
      <c r="M3" s="11"/>
      <c r="N3" s="11"/>
      <c r="O3" s="14"/>
    </row>
    <row r="4" spans="1:15" s="9" customFormat="1" ht="21.75" customHeight="1">
      <c r="A4" s="309" t="s">
        <v>443</v>
      </c>
      <c r="B4" s="309"/>
      <c r="C4" s="309"/>
      <c r="D4" s="306"/>
      <c r="E4" s="307"/>
      <c r="F4" s="307"/>
      <c r="G4" s="307"/>
      <c r="H4" s="307"/>
      <c r="I4" s="307"/>
      <c r="J4" s="307"/>
      <c r="K4" s="307"/>
      <c r="L4" s="307"/>
      <c r="M4" s="307"/>
      <c r="N4" s="307"/>
      <c r="O4" s="308"/>
    </row>
    <row r="5" spans="1:15" s="9" customFormat="1" ht="21.75" customHeight="1">
      <c r="A5" s="309" t="s">
        <v>391</v>
      </c>
      <c r="B5" s="309"/>
      <c r="C5" s="309"/>
      <c r="D5" s="316"/>
      <c r="E5" s="316"/>
      <c r="F5" s="316"/>
      <c r="G5" s="316"/>
      <c r="H5" s="316"/>
      <c r="I5" s="316"/>
      <c r="J5" s="316"/>
      <c r="K5" s="316"/>
      <c r="L5" s="40"/>
      <c r="M5" s="40"/>
      <c r="N5" s="41"/>
      <c r="O5" s="42"/>
    </row>
    <row r="6" spans="1:15" s="9" customFormat="1" ht="21.75" customHeight="1">
      <c r="A6" s="261" t="s">
        <v>533</v>
      </c>
      <c r="B6" s="262"/>
      <c r="C6" s="263"/>
      <c r="D6" s="320"/>
      <c r="E6" s="321"/>
      <c r="F6" s="321"/>
      <c r="G6" s="321"/>
      <c r="H6" s="321"/>
      <c r="I6" s="321"/>
      <c r="J6" s="321"/>
      <c r="K6" s="321"/>
      <c r="L6" s="321"/>
      <c r="M6" s="321"/>
      <c r="N6" s="321"/>
      <c r="O6" s="322"/>
    </row>
    <row r="7" spans="1:15" s="9" customFormat="1" ht="21.75" customHeight="1">
      <c r="A7" s="309" t="s">
        <v>441</v>
      </c>
      <c r="B7" s="309"/>
      <c r="C7" s="309"/>
      <c r="D7" s="323"/>
      <c r="E7" s="324"/>
      <c r="F7" s="324"/>
      <c r="G7" s="324"/>
      <c r="H7" s="324"/>
      <c r="I7" s="324"/>
      <c r="J7" s="324"/>
      <c r="K7" s="324"/>
      <c r="L7" s="43"/>
      <c r="M7" s="43"/>
      <c r="N7" s="44"/>
      <c r="O7" s="45"/>
    </row>
    <row r="8" spans="1:15" s="9" customFormat="1" ht="27.75" customHeight="1">
      <c r="A8" s="317" t="s">
        <v>389</v>
      </c>
      <c r="B8" s="317"/>
      <c r="C8" s="317"/>
      <c r="D8" s="303"/>
      <c r="E8" s="302"/>
      <c r="F8" s="302"/>
      <c r="G8" s="302"/>
      <c r="H8" s="302"/>
      <c r="I8" s="302"/>
      <c r="J8" s="302"/>
      <c r="K8" s="302"/>
      <c r="L8" s="302"/>
      <c r="M8" s="302"/>
      <c r="N8" s="302"/>
      <c r="O8" s="302"/>
    </row>
    <row r="9" spans="1:15" s="9" customFormat="1" ht="21.75" customHeight="1">
      <c r="A9" s="252" t="s">
        <v>417</v>
      </c>
      <c r="B9" s="252"/>
      <c r="C9" s="252"/>
      <c r="D9" s="303"/>
      <c r="E9" s="302"/>
      <c r="F9" s="302"/>
      <c r="G9" s="302"/>
      <c r="H9" s="302"/>
      <c r="I9" s="302"/>
      <c r="J9" s="302"/>
      <c r="K9" s="302"/>
      <c r="L9" s="302"/>
      <c r="M9" s="302"/>
      <c r="N9" s="302"/>
      <c r="O9" s="302"/>
    </row>
    <row r="10" spans="1:15" s="9" customFormat="1" ht="21.75" customHeight="1">
      <c r="A10" s="252" t="s">
        <v>435</v>
      </c>
      <c r="B10" s="252"/>
      <c r="C10" s="252"/>
      <c r="D10" s="303"/>
      <c r="E10" s="302"/>
      <c r="F10" s="302"/>
      <c r="G10" s="302"/>
      <c r="H10" s="302"/>
      <c r="I10" s="302"/>
      <c r="J10" s="302"/>
      <c r="K10" s="302"/>
      <c r="L10" s="302"/>
      <c r="M10" s="302"/>
      <c r="N10" s="302"/>
      <c r="O10" s="302"/>
    </row>
    <row r="11" spans="1:15" s="9" customFormat="1" ht="21.75" customHeight="1">
      <c r="A11" s="252" t="s">
        <v>442</v>
      </c>
      <c r="B11" s="252"/>
      <c r="C11" s="252"/>
      <c r="D11" s="303"/>
      <c r="E11" s="302"/>
      <c r="F11" s="302"/>
      <c r="G11" s="302"/>
      <c r="H11" s="302"/>
      <c r="I11" s="302"/>
      <c r="J11" s="302"/>
      <c r="K11" s="302"/>
      <c r="L11" s="302"/>
      <c r="M11" s="302"/>
      <c r="N11" s="302"/>
      <c r="O11" s="302"/>
    </row>
    <row r="12" spans="1:15" s="9" customFormat="1" ht="21.75" customHeight="1">
      <c r="A12" s="325" t="s">
        <v>399</v>
      </c>
      <c r="B12" s="325"/>
      <c r="C12" s="325"/>
      <c r="D12" s="302" t="s">
        <v>416</v>
      </c>
      <c r="E12" s="302"/>
      <c r="F12" s="302"/>
      <c r="G12" s="302"/>
      <c r="H12" s="302"/>
      <c r="I12" s="302"/>
      <c r="J12" s="302"/>
      <c r="K12" s="302"/>
      <c r="L12" s="302"/>
      <c r="M12" s="302"/>
      <c r="N12" s="302"/>
      <c r="O12" s="302"/>
    </row>
    <row r="13" spans="1:15" s="9" customFormat="1" ht="28.5" customHeight="1">
      <c r="A13" s="252" t="s">
        <v>393</v>
      </c>
      <c r="B13" s="252"/>
      <c r="C13" s="252"/>
      <c r="D13" s="303"/>
      <c r="E13" s="302"/>
      <c r="F13" s="302"/>
      <c r="G13" s="302"/>
      <c r="H13" s="302"/>
      <c r="I13" s="302"/>
      <c r="J13" s="302"/>
      <c r="K13" s="302"/>
      <c r="L13" s="302"/>
      <c r="M13" s="302"/>
      <c r="N13" s="302"/>
      <c r="O13" s="302"/>
    </row>
    <row r="14" spans="1:14" s="9" customFormat="1" ht="21" customHeight="1">
      <c r="A14" s="12"/>
      <c r="B14" s="12"/>
      <c r="C14" s="12"/>
      <c r="D14" s="12"/>
      <c r="E14" s="12"/>
      <c r="F14" s="12"/>
      <c r="G14" s="12"/>
      <c r="H14" s="12"/>
      <c r="I14" s="12"/>
      <c r="J14" s="12"/>
      <c r="K14" s="12"/>
      <c r="L14" s="12"/>
      <c r="M14" s="12"/>
      <c r="N14" s="12"/>
    </row>
    <row r="15" spans="1:15" s="9" customFormat="1" ht="15" customHeight="1">
      <c r="A15" s="238"/>
      <c r="B15" s="228" t="s">
        <v>412</v>
      </c>
      <c r="C15" s="229"/>
      <c r="D15" s="226" t="s">
        <v>447</v>
      </c>
      <c r="E15" s="226"/>
      <c r="F15" s="226"/>
      <c r="G15" s="226"/>
      <c r="H15" s="226"/>
      <c r="I15" s="226"/>
      <c r="J15" s="226"/>
      <c r="K15" s="226"/>
      <c r="L15" s="226"/>
      <c r="M15" s="226"/>
      <c r="N15" s="226"/>
      <c r="O15" s="226"/>
    </row>
    <row r="16" spans="1:15" s="9" customFormat="1" ht="39" customHeight="1">
      <c r="A16" s="238"/>
      <c r="B16" s="230"/>
      <c r="C16" s="231"/>
      <c r="D16" s="226" t="s">
        <v>413</v>
      </c>
      <c r="E16" s="226"/>
      <c r="F16" s="226"/>
      <c r="G16" s="21" t="s">
        <v>536</v>
      </c>
      <c r="H16" s="21" t="s">
        <v>535</v>
      </c>
      <c r="I16" s="21" t="s">
        <v>528</v>
      </c>
      <c r="J16" s="21" t="s">
        <v>530</v>
      </c>
      <c r="K16" s="21" t="s">
        <v>537</v>
      </c>
      <c r="L16" s="226" t="s">
        <v>449</v>
      </c>
      <c r="M16" s="226"/>
      <c r="N16" s="226"/>
      <c r="O16" s="226"/>
    </row>
    <row r="17" spans="1:15" s="9" customFormat="1" ht="42.75" customHeight="1">
      <c r="A17" s="238">
        <v>1</v>
      </c>
      <c r="B17" s="310"/>
      <c r="C17" s="311"/>
      <c r="D17" s="225"/>
      <c r="E17" s="225"/>
      <c r="F17" s="225"/>
      <c r="G17" s="59"/>
      <c r="H17" s="16"/>
      <c r="I17" s="63"/>
      <c r="J17" s="16"/>
      <c r="K17" s="67"/>
      <c r="L17" s="225"/>
      <c r="M17" s="225"/>
      <c r="N17" s="225"/>
      <c r="O17" s="225"/>
    </row>
    <row r="18" spans="1:15" s="9" customFormat="1" ht="42" customHeight="1">
      <c r="A18" s="238"/>
      <c r="B18" s="312"/>
      <c r="C18" s="313"/>
      <c r="D18" s="225"/>
      <c r="E18" s="225"/>
      <c r="F18" s="225"/>
      <c r="G18" s="59"/>
      <c r="H18" s="16"/>
      <c r="I18" s="63"/>
      <c r="J18" s="16"/>
      <c r="K18" s="67"/>
      <c r="L18" s="304"/>
      <c r="M18" s="304"/>
      <c r="N18" s="304"/>
      <c r="O18" s="304"/>
    </row>
    <row r="19" spans="1:15" s="9" customFormat="1" ht="42" customHeight="1">
      <c r="A19" s="238"/>
      <c r="B19" s="314"/>
      <c r="C19" s="315"/>
      <c r="D19" s="225"/>
      <c r="E19" s="225"/>
      <c r="F19" s="225"/>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38"/>
      <c r="B21" s="228" t="s">
        <v>434</v>
      </c>
      <c r="C21" s="229"/>
      <c r="D21" s="226" t="s">
        <v>448</v>
      </c>
      <c r="E21" s="226"/>
      <c r="F21" s="226"/>
      <c r="G21" s="226"/>
      <c r="H21" s="226"/>
      <c r="I21" s="226"/>
      <c r="J21" s="226"/>
      <c r="K21" s="226"/>
      <c r="L21" s="226"/>
      <c r="M21" s="226"/>
      <c r="N21" s="226"/>
      <c r="O21" s="226"/>
    </row>
    <row r="22" spans="1:15" s="9" customFormat="1" ht="39" customHeight="1">
      <c r="A22" s="238"/>
      <c r="B22" s="230"/>
      <c r="C22" s="231"/>
      <c r="D22" s="226" t="s">
        <v>413</v>
      </c>
      <c r="E22" s="226"/>
      <c r="F22" s="226"/>
      <c r="G22" s="21" t="s">
        <v>536</v>
      </c>
      <c r="H22" s="21" t="s">
        <v>535</v>
      </c>
      <c r="I22" s="21" t="s">
        <v>528</v>
      </c>
      <c r="J22" s="21" t="s">
        <v>530</v>
      </c>
      <c r="K22" s="21" t="s">
        <v>537</v>
      </c>
      <c r="L22" s="226" t="s">
        <v>449</v>
      </c>
      <c r="M22" s="226"/>
      <c r="N22" s="226"/>
      <c r="O22" s="226"/>
    </row>
    <row r="23" spans="1:15" s="9" customFormat="1" ht="42" customHeight="1">
      <c r="A23" s="238">
        <v>2</v>
      </c>
      <c r="B23" s="310"/>
      <c r="C23" s="311"/>
      <c r="D23" s="225"/>
      <c r="E23" s="225"/>
      <c r="F23" s="225"/>
      <c r="G23" s="59"/>
      <c r="H23" s="16"/>
      <c r="I23" s="63"/>
      <c r="J23" s="16"/>
      <c r="K23" s="67"/>
      <c r="L23" s="304"/>
      <c r="M23" s="304"/>
      <c r="N23" s="304"/>
      <c r="O23" s="304"/>
    </row>
    <row r="24" spans="1:15" s="9" customFormat="1" ht="42" customHeight="1">
      <c r="A24" s="238"/>
      <c r="B24" s="312"/>
      <c r="C24" s="313"/>
      <c r="D24" s="225"/>
      <c r="E24" s="225"/>
      <c r="F24" s="225"/>
      <c r="G24" s="59"/>
      <c r="H24" s="16"/>
      <c r="I24" s="63"/>
      <c r="J24" s="16"/>
      <c r="K24" s="67"/>
      <c r="L24" s="304"/>
      <c r="M24" s="304"/>
      <c r="N24" s="304"/>
      <c r="O24" s="304"/>
    </row>
    <row r="25" spans="1:15" s="9" customFormat="1" ht="42" customHeight="1">
      <c r="A25" s="238"/>
      <c r="B25" s="314"/>
      <c r="C25" s="315"/>
      <c r="D25" s="225"/>
      <c r="E25" s="225"/>
      <c r="F25" s="225"/>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8" t="s">
        <v>62</v>
      </c>
      <c r="B28" s="319"/>
      <c r="C28" s="319"/>
      <c r="D28" s="319"/>
      <c r="E28" s="319"/>
      <c r="F28" s="319"/>
      <c r="G28" s="319"/>
      <c r="H28" s="319"/>
      <c r="I28" s="319"/>
      <c r="J28" s="319"/>
      <c r="K28" s="319"/>
      <c r="L28" s="319"/>
      <c r="M28" s="319"/>
      <c r="N28" s="319"/>
      <c r="O28" s="319"/>
      <c r="P28" s="25"/>
    </row>
    <row r="29" spans="1:16" s="9" customFormat="1" ht="39.75" customHeight="1">
      <c r="A29" s="268" t="s">
        <v>439</v>
      </c>
      <c r="B29" s="272" t="s">
        <v>401</v>
      </c>
      <c r="C29" s="300" t="s">
        <v>56</v>
      </c>
      <c r="D29" s="256" t="s">
        <v>536</v>
      </c>
      <c r="E29" s="257"/>
      <c r="F29" s="274" t="s">
        <v>535</v>
      </c>
      <c r="G29" s="257"/>
      <c r="H29" s="256" t="s">
        <v>529</v>
      </c>
      <c r="I29" s="257"/>
      <c r="J29" s="256" t="s">
        <v>531</v>
      </c>
      <c r="K29" s="257"/>
      <c r="L29" s="256" t="s">
        <v>538</v>
      </c>
      <c r="M29" s="257"/>
      <c r="N29" s="256" t="s">
        <v>539</v>
      </c>
      <c r="O29" s="257"/>
      <c r="P29" s="25"/>
    </row>
    <row r="30" spans="1:16" s="2" customFormat="1" ht="39" customHeight="1">
      <c r="A30" s="269"/>
      <c r="B30" s="273"/>
      <c r="C30" s="301"/>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26" t="s">
        <v>456</v>
      </c>
      <c r="C439" s="226"/>
      <c r="D439" s="226" t="s">
        <v>536</v>
      </c>
      <c r="E439" s="226"/>
      <c r="F439" s="226" t="s">
        <v>535</v>
      </c>
      <c r="G439" s="226"/>
      <c r="H439" s="226" t="s">
        <v>529</v>
      </c>
      <c r="I439" s="226"/>
      <c r="J439" s="226" t="s">
        <v>531</v>
      </c>
      <c r="K439" s="226"/>
      <c r="L439" s="226" t="s">
        <v>538</v>
      </c>
      <c r="M439" s="226"/>
      <c r="N439" s="226" t="s">
        <v>539</v>
      </c>
      <c r="O439" s="226"/>
    </row>
    <row r="440" spans="1:15" ht="15">
      <c r="A440" s="153">
        <v>1</v>
      </c>
      <c r="B440" s="326">
        <v>2</v>
      </c>
      <c r="C440" s="327"/>
      <c r="D440" s="326">
        <v>3</v>
      </c>
      <c r="E440" s="327"/>
      <c r="F440" s="326">
        <v>4</v>
      </c>
      <c r="G440" s="327"/>
      <c r="H440" s="326">
        <v>5</v>
      </c>
      <c r="I440" s="327"/>
      <c r="J440" s="326">
        <v>6</v>
      </c>
      <c r="K440" s="327"/>
      <c r="L440" s="326">
        <v>7</v>
      </c>
      <c r="M440" s="327"/>
      <c r="N440" s="332" t="s">
        <v>51</v>
      </c>
      <c r="O440" s="333"/>
    </row>
    <row r="441" spans="1:15" ht="27.75" customHeight="1">
      <c r="A441" s="218" t="s">
        <v>361</v>
      </c>
      <c r="B441" s="338" t="s">
        <v>508</v>
      </c>
      <c r="C441" s="339"/>
      <c r="D441" s="328"/>
      <c r="E441" s="329"/>
      <c r="F441" s="328"/>
      <c r="G441" s="329"/>
      <c r="H441" s="330"/>
      <c r="I441" s="331"/>
      <c r="J441" s="328"/>
      <c r="K441" s="329"/>
      <c r="L441" s="281"/>
      <c r="M441" s="281"/>
      <c r="N441" s="336">
        <f>SUM(H441,J441,L441)</f>
        <v>0</v>
      </c>
      <c r="O441" s="337"/>
    </row>
    <row r="442" spans="1:15" ht="27.75" customHeight="1">
      <c r="A442" s="207" t="s">
        <v>502</v>
      </c>
      <c r="B442" s="334" t="s">
        <v>509</v>
      </c>
      <c r="C442" s="335"/>
      <c r="D442" s="328"/>
      <c r="E442" s="329"/>
      <c r="F442" s="328"/>
      <c r="G442" s="329"/>
      <c r="H442" s="330"/>
      <c r="I442" s="331"/>
      <c r="J442" s="328"/>
      <c r="K442" s="329"/>
      <c r="L442" s="281"/>
      <c r="M442" s="281"/>
      <c r="N442" s="336">
        <f aca="true" t="shared" si="138" ref="N442:N457">SUM(H442,J442,L442)</f>
        <v>0</v>
      </c>
      <c r="O442" s="337"/>
    </row>
    <row r="443" spans="1:15" ht="27.75" customHeight="1">
      <c r="A443" s="207" t="s">
        <v>499</v>
      </c>
      <c r="B443" s="334" t="s">
        <v>510</v>
      </c>
      <c r="C443" s="335"/>
      <c r="D443" s="328"/>
      <c r="E443" s="329"/>
      <c r="F443" s="328"/>
      <c r="G443" s="329"/>
      <c r="H443" s="330"/>
      <c r="I443" s="331"/>
      <c r="J443" s="328"/>
      <c r="K443" s="329"/>
      <c r="L443" s="281"/>
      <c r="M443" s="281"/>
      <c r="N443" s="336">
        <f t="shared" si="138"/>
        <v>0</v>
      </c>
      <c r="O443" s="337"/>
    </row>
    <row r="444" spans="1:15" ht="27.75" customHeight="1">
      <c r="A444" s="207" t="s">
        <v>503</v>
      </c>
      <c r="B444" s="334" t="s">
        <v>511</v>
      </c>
      <c r="C444" s="335"/>
      <c r="D444" s="328"/>
      <c r="E444" s="329"/>
      <c r="F444" s="328"/>
      <c r="G444" s="329"/>
      <c r="H444" s="330"/>
      <c r="I444" s="331"/>
      <c r="J444" s="328"/>
      <c r="K444" s="329"/>
      <c r="L444" s="281"/>
      <c r="M444" s="281"/>
      <c r="N444" s="336">
        <f t="shared" si="138"/>
        <v>0</v>
      </c>
      <c r="O444" s="337"/>
    </row>
    <row r="445" spans="1:15" ht="27.75" customHeight="1">
      <c r="A445" s="207" t="s">
        <v>500</v>
      </c>
      <c r="B445" s="334" t="s">
        <v>512</v>
      </c>
      <c r="C445" s="335"/>
      <c r="D445" s="328"/>
      <c r="E445" s="329"/>
      <c r="F445" s="328"/>
      <c r="G445" s="329"/>
      <c r="H445" s="330"/>
      <c r="I445" s="331"/>
      <c r="J445" s="328"/>
      <c r="K445" s="329"/>
      <c r="L445" s="281"/>
      <c r="M445" s="281"/>
      <c r="N445" s="336">
        <f t="shared" si="138"/>
        <v>0</v>
      </c>
      <c r="O445" s="337"/>
    </row>
    <row r="446" spans="1:15" ht="27.75" customHeight="1">
      <c r="A446" s="207" t="s">
        <v>504</v>
      </c>
      <c r="B446" s="334" t="s">
        <v>513</v>
      </c>
      <c r="C446" s="335"/>
      <c r="D446" s="328"/>
      <c r="E446" s="329"/>
      <c r="F446" s="328"/>
      <c r="G446" s="329"/>
      <c r="H446" s="330"/>
      <c r="I446" s="331"/>
      <c r="J446" s="328"/>
      <c r="K446" s="329"/>
      <c r="L446" s="281"/>
      <c r="M446" s="281"/>
      <c r="N446" s="336">
        <f t="shared" si="138"/>
        <v>0</v>
      </c>
      <c r="O446" s="337"/>
    </row>
    <row r="447" spans="1:15" ht="27.75" customHeight="1">
      <c r="A447" s="207" t="s">
        <v>501</v>
      </c>
      <c r="B447" s="334" t="s">
        <v>302</v>
      </c>
      <c r="C447" s="335"/>
      <c r="D447" s="328"/>
      <c r="E447" s="329"/>
      <c r="F447" s="328"/>
      <c r="G447" s="329"/>
      <c r="H447" s="330"/>
      <c r="I447" s="331"/>
      <c r="J447" s="328"/>
      <c r="K447" s="329"/>
      <c r="L447" s="281"/>
      <c r="M447" s="281"/>
      <c r="N447" s="336">
        <f t="shared" si="138"/>
        <v>0</v>
      </c>
      <c r="O447" s="337"/>
    </row>
    <row r="448" spans="1:15" ht="27.75" customHeight="1">
      <c r="A448" s="207" t="s">
        <v>505</v>
      </c>
      <c r="B448" s="334" t="s">
        <v>301</v>
      </c>
      <c r="C448" s="335"/>
      <c r="D448" s="328"/>
      <c r="E448" s="329"/>
      <c r="F448" s="328"/>
      <c r="G448" s="329"/>
      <c r="H448" s="330"/>
      <c r="I448" s="331"/>
      <c r="J448" s="328"/>
      <c r="K448" s="329"/>
      <c r="L448" s="281"/>
      <c r="M448" s="281"/>
      <c r="N448" s="336">
        <f t="shared" si="138"/>
        <v>0</v>
      </c>
      <c r="O448" s="337"/>
    </row>
    <row r="449" spans="1:15" ht="27.75" customHeight="1">
      <c r="A449" s="207" t="s">
        <v>506</v>
      </c>
      <c r="B449" s="334" t="s">
        <v>514</v>
      </c>
      <c r="C449" s="335"/>
      <c r="D449" s="328"/>
      <c r="E449" s="329"/>
      <c r="F449" s="328"/>
      <c r="G449" s="329"/>
      <c r="H449" s="330"/>
      <c r="I449" s="331"/>
      <c r="J449" s="328"/>
      <c r="K449" s="329"/>
      <c r="L449" s="281"/>
      <c r="M449" s="281"/>
      <c r="N449" s="336">
        <f t="shared" si="138"/>
        <v>0</v>
      </c>
      <c r="O449" s="337"/>
    </row>
    <row r="450" spans="1:15" ht="27.75" customHeight="1">
      <c r="A450" s="207" t="s">
        <v>440</v>
      </c>
      <c r="B450" s="334" t="s">
        <v>515</v>
      </c>
      <c r="C450" s="335"/>
      <c r="D450" s="328"/>
      <c r="E450" s="329"/>
      <c r="F450" s="328"/>
      <c r="G450" s="329"/>
      <c r="H450" s="330"/>
      <c r="I450" s="331"/>
      <c r="J450" s="328"/>
      <c r="K450" s="329"/>
      <c r="L450" s="281"/>
      <c r="M450" s="281"/>
      <c r="N450" s="336">
        <f t="shared" si="138"/>
        <v>0</v>
      </c>
      <c r="O450" s="337"/>
    </row>
    <row r="451" spans="1:15" ht="27.75" customHeight="1">
      <c r="A451" s="207" t="s">
        <v>402</v>
      </c>
      <c r="B451" s="334" t="s">
        <v>516</v>
      </c>
      <c r="C451" s="335"/>
      <c r="D451" s="328"/>
      <c r="E451" s="329"/>
      <c r="F451" s="328"/>
      <c r="G451" s="329"/>
      <c r="H451" s="330"/>
      <c r="I451" s="331"/>
      <c r="J451" s="328"/>
      <c r="K451" s="329"/>
      <c r="L451" s="281"/>
      <c r="M451" s="281"/>
      <c r="N451" s="340">
        <f t="shared" si="138"/>
        <v>0</v>
      </c>
      <c r="O451" s="341"/>
    </row>
    <row r="452" spans="1:15" ht="27.75" customHeight="1">
      <c r="A452" s="207" t="s">
        <v>403</v>
      </c>
      <c r="B452" s="334" t="s">
        <v>517</v>
      </c>
      <c r="C452" s="335"/>
      <c r="D452" s="328"/>
      <c r="E452" s="329"/>
      <c r="F452" s="328"/>
      <c r="G452" s="329"/>
      <c r="H452" s="330"/>
      <c r="I452" s="331"/>
      <c r="J452" s="328"/>
      <c r="K452" s="329"/>
      <c r="L452" s="281"/>
      <c r="M452" s="281"/>
      <c r="N452" s="340">
        <f t="shared" si="138"/>
        <v>0</v>
      </c>
      <c r="O452" s="341"/>
    </row>
    <row r="453" spans="1:15" ht="27.75" customHeight="1">
      <c r="A453" s="207" t="s">
        <v>404</v>
      </c>
      <c r="B453" s="334" t="s">
        <v>518</v>
      </c>
      <c r="C453" s="335"/>
      <c r="D453" s="328"/>
      <c r="E453" s="329"/>
      <c r="F453" s="328"/>
      <c r="G453" s="329"/>
      <c r="H453" s="330"/>
      <c r="I453" s="331"/>
      <c r="J453" s="328"/>
      <c r="K453" s="329"/>
      <c r="L453" s="281"/>
      <c r="M453" s="281"/>
      <c r="N453" s="340">
        <f t="shared" si="138"/>
        <v>0</v>
      </c>
      <c r="O453" s="341"/>
    </row>
    <row r="454" spans="1:15" ht="27.75" customHeight="1">
      <c r="A454" s="207" t="s">
        <v>405</v>
      </c>
      <c r="B454" s="334" t="s">
        <v>303</v>
      </c>
      <c r="C454" s="335"/>
      <c r="D454" s="328"/>
      <c r="E454" s="329"/>
      <c r="F454" s="328"/>
      <c r="G454" s="329"/>
      <c r="H454" s="330"/>
      <c r="I454" s="331"/>
      <c r="J454" s="328"/>
      <c r="K454" s="329"/>
      <c r="L454" s="281"/>
      <c r="M454" s="281"/>
      <c r="N454" s="340">
        <f t="shared" si="138"/>
        <v>0</v>
      </c>
      <c r="O454" s="341"/>
    </row>
    <row r="455" spans="1:15" ht="27.75" customHeight="1">
      <c r="A455" s="207" t="s">
        <v>406</v>
      </c>
      <c r="B455" s="334" t="s">
        <v>304</v>
      </c>
      <c r="C455" s="335"/>
      <c r="D455" s="328"/>
      <c r="E455" s="329"/>
      <c r="F455" s="328"/>
      <c r="G455" s="329"/>
      <c r="H455" s="330"/>
      <c r="I455" s="331"/>
      <c r="J455" s="328"/>
      <c r="K455" s="329"/>
      <c r="L455" s="281"/>
      <c r="M455" s="281"/>
      <c r="N455" s="340">
        <f t="shared" si="138"/>
        <v>0</v>
      </c>
      <c r="O455" s="341"/>
    </row>
    <row r="456" spans="1:15" ht="27.75" customHeight="1">
      <c r="A456" s="207" t="s">
        <v>407</v>
      </c>
      <c r="B456" s="334" t="s">
        <v>507</v>
      </c>
      <c r="C456" s="335"/>
      <c r="D456" s="328"/>
      <c r="E456" s="329"/>
      <c r="F456" s="328"/>
      <c r="G456" s="329"/>
      <c r="H456" s="330"/>
      <c r="I456" s="331"/>
      <c r="J456" s="328"/>
      <c r="K456" s="329"/>
      <c r="L456" s="281"/>
      <c r="M456" s="281"/>
      <c r="N456" s="340">
        <f t="shared" si="138"/>
        <v>0</v>
      </c>
      <c r="O456" s="341"/>
    </row>
    <row r="457" spans="1:15" ht="27.75" customHeight="1" thickBot="1">
      <c r="A457" s="208" t="s">
        <v>386</v>
      </c>
      <c r="B457" s="346" t="s">
        <v>305</v>
      </c>
      <c r="C457" s="347"/>
      <c r="D457" s="342"/>
      <c r="E457" s="343"/>
      <c r="F457" s="342"/>
      <c r="G457" s="343"/>
      <c r="H457" s="348"/>
      <c r="I457" s="349"/>
      <c r="J457" s="342"/>
      <c r="K457" s="343"/>
      <c r="L457" s="289"/>
      <c r="M457" s="289"/>
      <c r="N457" s="344">
        <f t="shared" si="138"/>
        <v>0</v>
      </c>
      <c r="O457" s="345"/>
    </row>
    <row r="458" spans="1:15" ht="32.25" customHeight="1" thickBot="1" thickTop="1">
      <c r="A458" s="350" t="s">
        <v>418</v>
      </c>
      <c r="B458" s="284"/>
      <c r="C458" s="154">
        <f>$D$5</f>
        <v>0</v>
      </c>
      <c r="D458" s="351">
        <f>SUM(D441:E457)</f>
        <v>0</v>
      </c>
      <c r="E458" s="352"/>
      <c r="F458" s="351">
        <f>SUM(F441:G457)</f>
        <v>0</v>
      </c>
      <c r="G458" s="352"/>
      <c r="H458" s="351">
        <f>SUM(H441:I457)</f>
        <v>0</v>
      </c>
      <c r="I458" s="352"/>
      <c r="J458" s="351">
        <f>SUM(J441:K457)</f>
        <v>0</v>
      </c>
      <c r="K458" s="352"/>
      <c r="L458" s="351">
        <f>SUM(L441:M457)</f>
        <v>0</v>
      </c>
      <c r="M458" s="352"/>
      <c r="N458" s="351">
        <f>SUM(H458:M458)</f>
        <v>0</v>
      </c>
      <c r="O458" s="354"/>
    </row>
    <row r="459" spans="1:15" ht="26.25" thickTop="1">
      <c r="A459" s="72"/>
      <c r="B459" s="72"/>
      <c r="C459" s="155" t="s">
        <v>82</v>
      </c>
      <c r="D459" s="285">
        <f>D436+E436-D458</f>
        <v>0</v>
      </c>
      <c r="E459" s="285"/>
      <c r="F459" s="285">
        <f>F436+G436-F458</f>
        <v>0</v>
      </c>
      <c r="G459" s="285"/>
      <c r="H459" s="285">
        <f>H436+I436-H458</f>
        <v>0</v>
      </c>
      <c r="I459" s="285"/>
      <c r="J459" s="285">
        <f>J436+K436-J458</f>
        <v>0</v>
      </c>
      <c r="K459" s="285"/>
      <c r="L459" s="285">
        <f>L436+M436-L458</f>
        <v>0</v>
      </c>
      <c r="M459" s="285"/>
      <c r="N459" s="285">
        <f>N436+O436-N458</f>
        <v>0</v>
      </c>
      <c r="O459" s="285"/>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3" t="s">
        <v>387</v>
      </c>
      <c r="N464" s="353"/>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6"/>
  <sheetViews>
    <sheetView tabSelected="1" zoomScale="90" zoomScaleNormal="90" zoomScaleSheetLayoutView="90" zoomScalePageLayoutView="0" workbookViewId="0" topLeftCell="A218">
      <selection activeCell="N466" sqref="M466:N466"/>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4" t="s">
        <v>437</v>
      </c>
      <c r="B1" s="394"/>
      <c r="C1" s="394"/>
      <c r="D1" s="394"/>
      <c r="E1" s="394"/>
      <c r="F1" s="394"/>
      <c r="G1" s="394"/>
      <c r="H1" s="394"/>
      <c r="I1" s="394"/>
      <c r="J1" s="394"/>
      <c r="K1" s="394"/>
      <c r="L1" s="394"/>
      <c r="M1" s="394"/>
      <c r="N1" s="394"/>
      <c r="O1" s="394"/>
    </row>
    <row r="2" spans="1:15" ht="21" customHeight="1">
      <c r="A2" s="259" t="s">
        <v>408</v>
      </c>
      <c r="B2" s="259"/>
      <c r="C2" s="259"/>
      <c r="D2" s="259"/>
      <c r="E2" s="259"/>
      <c r="F2" s="259"/>
      <c r="G2" s="259"/>
      <c r="H2" s="259"/>
      <c r="I2" s="259"/>
      <c r="J2" s="259"/>
      <c r="K2" s="259"/>
      <c r="L2" s="259"/>
      <c r="M2" s="259"/>
      <c r="N2" s="259"/>
      <c r="O2" s="259"/>
    </row>
    <row r="3" spans="1:13" ht="15.75" customHeight="1">
      <c r="A3" s="46"/>
      <c r="B3" s="46"/>
      <c r="C3" s="47"/>
      <c r="D3" s="56"/>
      <c r="E3" s="56"/>
      <c r="F3" s="56"/>
      <c r="G3" s="56"/>
      <c r="H3" s="56"/>
      <c r="I3" s="56"/>
      <c r="J3" s="56"/>
      <c r="K3" s="56"/>
      <c r="L3" s="56"/>
      <c r="M3" s="23"/>
    </row>
    <row r="4" spans="1:15" ht="21.75" customHeight="1">
      <c r="A4" s="309" t="s">
        <v>443</v>
      </c>
      <c r="B4" s="309"/>
      <c r="C4" s="309"/>
      <c r="D4" s="361"/>
      <c r="E4" s="362"/>
      <c r="F4" s="362"/>
      <c r="G4" s="362"/>
      <c r="H4" s="362"/>
      <c r="I4" s="362"/>
      <c r="J4" s="362"/>
      <c r="K4" s="362"/>
      <c r="L4" s="362"/>
      <c r="M4" s="362"/>
      <c r="N4" s="362"/>
      <c r="O4" s="363"/>
    </row>
    <row r="5" spans="1:15" ht="21.75" customHeight="1">
      <c r="A5" s="309" t="s">
        <v>409</v>
      </c>
      <c r="B5" s="309"/>
      <c r="C5" s="309"/>
      <c r="D5" s="50"/>
      <c r="E5" s="51" t="s">
        <v>554</v>
      </c>
      <c r="F5" s="52"/>
      <c r="G5" s="52"/>
      <c r="H5" s="53"/>
      <c r="I5" s="53"/>
      <c r="J5" s="53"/>
      <c r="K5" s="53"/>
      <c r="L5" s="48"/>
      <c r="M5" s="49"/>
      <c r="N5" s="54"/>
      <c r="O5" s="55"/>
    </row>
    <row r="6" spans="1:15" ht="21.75" customHeight="1">
      <c r="A6" s="309" t="s">
        <v>410</v>
      </c>
      <c r="B6" s="309"/>
      <c r="C6" s="309"/>
      <c r="D6" s="372" t="s">
        <v>552</v>
      </c>
      <c r="E6" s="373"/>
      <c r="F6" s="373"/>
      <c r="G6" s="373"/>
      <c r="H6" s="373"/>
      <c r="I6" s="373"/>
      <c r="J6" s="373"/>
      <c r="K6" s="373"/>
      <c r="L6" s="373"/>
      <c r="M6" s="373"/>
      <c r="N6" s="373"/>
      <c r="O6" s="374"/>
    </row>
    <row r="7" spans="1:15" ht="21.75" customHeight="1">
      <c r="A7" s="309" t="s">
        <v>441</v>
      </c>
      <c r="B7" s="309"/>
      <c r="C7" s="309"/>
      <c r="D7" s="370" t="s">
        <v>544</v>
      </c>
      <c r="E7" s="371"/>
      <c r="F7" s="371"/>
      <c r="G7" s="371"/>
      <c r="H7" s="371"/>
      <c r="I7" s="371"/>
      <c r="J7" s="371"/>
      <c r="K7" s="371"/>
      <c r="L7" s="43"/>
      <c r="M7" s="68"/>
      <c r="N7" s="54"/>
      <c r="O7" s="55"/>
    </row>
    <row r="8" spans="1:15" ht="29.25" customHeight="1">
      <c r="A8" s="252" t="s">
        <v>389</v>
      </c>
      <c r="B8" s="252"/>
      <c r="C8" s="252"/>
      <c r="D8" s="364" t="s">
        <v>540</v>
      </c>
      <c r="E8" s="365"/>
      <c r="F8" s="365"/>
      <c r="G8" s="365"/>
      <c r="H8" s="365"/>
      <c r="I8" s="365"/>
      <c r="J8" s="365"/>
      <c r="K8" s="365"/>
      <c r="L8" s="365"/>
      <c r="M8" s="365"/>
      <c r="N8" s="365"/>
      <c r="O8" s="366"/>
    </row>
    <row r="9" spans="1:15" ht="21.75" customHeight="1">
      <c r="A9" s="387" t="s">
        <v>433</v>
      </c>
      <c r="B9" s="388"/>
      <c r="C9" s="389"/>
      <c r="D9" s="364" t="s">
        <v>541</v>
      </c>
      <c r="E9" s="365"/>
      <c r="F9" s="365"/>
      <c r="G9" s="365"/>
      <c r="H9" s="365"/>
      <c r="I9" s="365"/>
      <c r="J9" s="365"/>
      <c r="K9" s="365"/>
      <c r="L9" s="365"/>
      <c r="M9" s="365"/>
      <c r="N9" s="365"/>
      <c r="O9" s="366"/>
    </row>
    <row r="10" spans="1:15" ht="43.5" customHeight="1">
      <c r="A10" s="390" t="s">
        <v>435</v>
      </c>
      <c r="B10" s="390"/>
      <c r="C10" s="390"/>
      <c r="D10" s="367" t="s">
        <v>542</v>
      </c>
      <c r="E10" s="368"/>
      <c r="F10" s="368"/>
      <c r="G10" s="368"/>
      <c r="H10" s="368"/>
      <c r="I10" s="368"/>
      <c r="J10" s="368"/>
      <c r="K10" s="368"/>
      <c r="L10" s="368"/>
      <c r="M10" s="368"/>
      <c r="N10" s="368"/>
      <c r="O10" s="369"/>
    </row>
    <row r="11" spans="1:15" ht="51" customHeight="1">
      <c r="A11" s="390" t="s">
        <v>442</v>
      </c>
      <c r="B11" s="390"/>
      <c r="C11" s="390"/>
      <c r="D11" s="367" t="s">
        <v>543</v>
      </c>
      <c r="E11" s="368"/>
      <c r="F11" s="368"/>
      <c r="G11" s="368"/>
      <c r="H11" s="368"/>
      <c r="I11" s="368"/>
      <c r="J11" s="368"/>
      <c r="K11" s="368"/>
      <c r="L11" s="368"/>
      <c r="M11" s="368"/>
      <c r="N11" s="368"/>
      <c r="O11" s="369"/>
    </row>
    <row r="12" spans="1:15" ht="21.75" customHeight="1">
      <c r="A12" s="387" t="s">
        <v>396</v>
      </c>
      <c r="B12" s="388"/>
      <c r="C12" s="389"/>
      <c r="D12" s="376"/>
      <c r="E12" s="377"/>
      <c r="F12" s="377"/>
      <c r="G12" s="377"/>
      <c r="H12" s="377"/>
      <c r="I12" s="377"/>
      <c r="J12" s="377"/>
      <c r="K12" s="377"/>
      <c r="L12" s="377"/>
      <c r="M12" s="377"/>
      <c r="N12" s="377"/>
      <c r="O12" s="378"/>
    </row>
    <row r="13" spans="1:15" ht="21.75" customHeight="1">
      <c r="A13" s="387" t="s">
        <v>395</v>
      </c>
      <c r="B13" s="388"/>
      <c r="C13" s="389"/>
      <c r="D13" s="355" t="s">
        <v>414</v>
      </c>
      <c r="E13" s="356"/>
      <c r="F13" s="356"/>
      <c r="G13" s="356"/>
      <c r="H13" s="356"/>
      <c r="I13" s="356"/>
      <c r="J13" s="356"/>
      <c r="K13" s="356"/>
      <c r="L13" s="356"/>
      <c r="M13" s="356"/>
      <c r="N13" s="356"/>
      <c r="O13" s="357"/>
    </row>
    <row r="14" spans="1:15" ht="21.75" customHeight="1">
      <c r="A14" s="387" t="s">
        <v>400</v>
      </c>
      <c r="B14" s="388"/>
      <c r="C14" s="389"/>
      <c r="D14" s="355" t="s">
        <v>415</v>
      </c>
      <c r="E14" s="356"/>
      <c r="F14" s="356"/>
      <c r="G14" s="356"/>
      <c r="H14" s="356"/>
      <c r="I14" s="356"/>
      <c r="J14" s="356"/>
      <c r="K14" s="356"/>
      <c r="L14" s="356"/>
      <c r="M14" s="356"/>
      <c r="N14" s="356"/>
      <c r="O14" s="357"/>
    </row>
    <row r="15" spans="1:15" ht="21.75" customHeight="1">
      <c r="A15" s="391" t="s">
        <v>399</v>
      </c>
      <c r="B15" s="392"/>
      <c r="C15" s="393"/>
      <c r="D15" s="358" t="s">
        <v>457</v>
      </c>
      <c r="E15" s="359"/>
      <c r="F15" s="359"/>
      <c r="G15" s="359"/>
      <c r="H15" s="359"/>
      <c r="I15" s="359"/>
      <c r="J15" s="359"/>
      <c r="K15" s="359"/>
      <c r="L15" s="359"/>
      <c r="M15" s="359"/>
      <c r="N15" s="359"/>
      <c r="O15" s="360"/>
    </row>
    <row r="16" spans="1:15" ht="21.75" customHeight="1">
      <c r="A16" s="390" t="s">
        <v>397</v>
      </c>
      <c r="B16" s="390"/>
      <c r="C16" s="390"/>
      <c r="D16" s="355"/>
      <c r="E16" s="356"/>
      <c r="F16" s="356"/>
      <c r="G16" s="356"/>
      <c r="H16" s="356"/>
      <c r="I16" s="356"/>
      <c r="J16" s="356"/>
      <c r="K16" s="356"/>
      <c r="L16" s="356"/>
      <c r="M16" s="356"/>
      <c r="N16" s="356"/>
      <c r="O16" s="357"/>
    </row>
    <row r="17" spans="1:12" ht="21" customHeight="1">
      <c r="A17" s="1"/>
      <c r="B17" s="1"/>
      <c r="C17" s="1"/>
      <c r="D17" s="1"/>
      <c r="E17" s="1"/>
      <c r="F17" s="1"/>
      <c r="G17" s="1"/>
      <c r="H17" s="1"/>
      <c r="I17" s="1"/>
      <c r="J17" s="1"/>
      <c r="K17" s="1"/>
      <c r="L17" s="1"/>
    </row>
    <row r="18" spans="1:15" ht="15" customHeight="1">
      <c r="A18" s="385"/>
      <c r="B18" s="228" t="s">
        <v>412</v>
      </c>
      <c r="C18" s="229"/>
      <c r="D18" s="226" t="s">
        <v>447</v>
      </c>
      <c r="E18" s="226"/>
      <c r="F18" s="226"/>
      <c r="G18" s="226"/>
      <c r="H18" s="226"/>
      <c r="I18" s="226"/>
      <c r="J18" s="226"/>
      <c r="K18" s="226"/>
      <c r="L18" s="226"/>
      <c r="M18" s="226"/>
      <c r="N18" s="226"/>
      <c r="O18" s="226"/>
    </row>
    <row r="19" spans="1:15" ht="39" customHeight="1">
      <c r="A19" s="385"/>
      <c r="B19" s="230"/>
      <c r="C19" s="231"/>
      <c r="D19" s="239" t="s">
        <v>413</v>
      </c>
      <c r="E19" s="239"/>
      <c r="F19" s="239"/>
      <c r="G19" s="21" t="s">
        <v>536</v>
      </c>
      <c r="H19" s="21" t="s">
        <v>535</v>
      </c>
      <c r="I19" s="21" t="s">
        <v>528</v>
      </c>
      <c r="J19" s="21" t="s">
        <v>530</v>
      </c>
      <c r="K19" s="21" t="s">
        <v>537</v>
      </c>
      <c r="L19" s="226" t="s">
        <v>449</v>
      </c>
      <c r="M19" s="226"/>
      <c r="N19" s="226"/>
      <c r="O19" s="226"/>
    </row>
    <row r="20" spans="1:15" ht="42" customHeight="1">
      <c r="A20" s="386">
        <v>1</v>
      </c>
      <c r="B20" s="310"/>
      <c r="C20" s="380"/>
      <c r="D20" s="375"/>
      <c r="E20" s="375"/>
      <c r="F20" s="375"/>
      <c r="G20" s="33"/>
      <c r="H20" s="33"/>
      <c r="I20" s="58"/>
      <c r="J20" s="33"/>
      <c r="K20" s="33"/>
      <c r="L20" s="379"/>
      <c r="M20" s="379"/>
      <c r="N20" s="379"/>
      <c r="O20" s="379"/>
    </row>
    <row r="21" spans="1:15" ht="42" customHeight="1">
      <c r="A21" s="386"/>
      <c r="B21" s="381"/>
      <c r="C21" s="382"/>
      <c r="D21" s="375"/>
      <c r="E21" s="375"/>
      <c r="F21" s="375"/>
      <c r="G21" s="33"/>
      <c r="H21" s="33"/>
      <c r="I21" s="58"/>
      <c r="J21" s="33"/>
      <c r="K21" s="33"/>
      <c r="L21" s="379"/>
      <c r="M21" s="379"/>
      <c r="N21" s="379"/>
      <c r="O21" s="379"/>
    </row>
    <row r="22" spans="1:15" ht="42" customHeight="1">
      <c r="A22" s="386"/>
      <c r="B22" s="383"/>
      <c r="C22" s="384"/>
      <c r="D22" s="375"/>
      <c r="E22" s="375"/>
      <c r="F22" s="375"/>
      <c r="G22" s="33"/>
      <c r="H22" s="33"/>
      <c r="I22" s="58"/>
      <c r="J22" s="33"/>
      <c r="K22" s="33"/>
      <c r="L22" s="379"/>
      <c r="M22" s="379"/>
      <c r="N22" s="379"/>
      <c r="O22" s="379"/>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8" t="s">
        <v>63</v>
      </c>
      <c r="B25" s="319"/>
      <c r="C25" s="319"/>
      <c r="D25" s="319"/>
      <c r="E25" s="319"/>
      <c r="F25" s="319"/>
      <c r="G25" s="319"/>
      <c r="H25" s="319"/>
      <c r="I25" s="319"/>
      <c r="J25" s="319"/>
      <c r="K25" s="319"/>
      <c r="L25" s="319"/>
      <c r="M25" s="319"/>
      <c r="N25" s="319"/>
      <c r="O25" s="319"/>
      <c r="P25" s="25"/>
    </row>
    <row r="26" spans="1:16" s="9" customFormat="1" ht="39.75" customHeight="1">
      <c r="A26" s="268" t="s">
        <v>439</v>
      </c>
      <c r="B26" s="272" t="s">
        <v>401</v>
      </c>
      <c r="C26" s="300" t="s">
        <v>56</v>
      </c>
      <c r="D26" s="256" t="s">
        <v>536</v>
      </c>
      <c r="E26" s="257"/>
      <c r="F26" s="274" t="s">
        <v>535</v>
      </c>
      <c r="G26" s="257"/>
      <c r="H26" s="256" t="s">
        <v>529</v>
      </c>
      <c r="I26" s="257"/>
      <c r="J26" s="256" t="s">
        <v>531</v>
      </c>
      <c r="K26" s="257"/>
      <c r="L26" s="256" t="s">
        <v>538</v>
      </c>
      <c r="M26" s="257"/>
      <c r="N26" s="256" t="s">
        <v>539</v>
      </c>
      <c r="O26" s="257"/>
      <c r="P26" s="25"/>
    </row>
    <row r="27" spans="1:16" s="2" customFormat="1" ht="42" customHeight="1">
      <c r="A27" s="269"/>
      <c r="B27" s="273"/>
      <c r="C27" s="301"/>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3110000</v>
      </c>
      <c r="I36" s="104">
        <f t="shared" si="3"/>
        <v>0</v>
      </c>
      <c r="J36" s="103">
        <f t="shared" si="3"/>
        <v>0</v>
      </c>
      <c r="K36" s="104">
        <f t="shared" si="3"/>
        <v>0</v>
      </c>
      <c r="L36" s="105">
        <f t="shared" si="3"/>
        <v>0</v>
      </c>
      <c r="M36" s="104">
        <f t="shared" si="3"/>
        <v>0</v>
      </c>
      <c r="N36" s="105">
        <f>N37+N60+N72+N97+N102+N106</f>
        <v>3110000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3110000</v>
      </c>
      <c r="I106" s="90">
        <f t="shared" si="29"/>
        <v>0</v>
      </c>
      <c r="J106" s="99">
        <f t="shared" si="29"/>
        <v>0</v>
      </c>
      <c r="K106" s="90">
        <f t="shared" si="29"/>
        <v>0</v>
      </c>
      <c r="L106" s="99">
        <f t="shared" si="29"/>
        <v>0</v>
      </c>
      <c r="M106" s="90">
        <f t="shared" si="29"/>
        <v>0</v>
      </c>
      <c r="N106" s="99">
        <f t="shared" si="16"/>
        <v>3110000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3110000</v>
      </c>
      <c r="I107" s="90">
        <f t="shared" si="29"/>
        <v>0</v>
      </c>
      <c r="J107" s="99">
        <f t="shared" si="29"/>
        <v>0</v>
      </c>
      <c r="K107" s="90">
        <f t="shared" si="29"/>
        <v>0</v>
      </c>
      <c r="L107" s="99">
        <f t="shared" si="29"/>
        <v>0</v>
      </c>
      <c r="M107" s="90">
        <f t="shared" si="29"/>
        <v>0</v>
      </c>
      <c r="N107" s="99">
        <f t="shared" si="16"/>
        <v>3110000</v>
      </c>
      <c r="O107" s="90">
        <f>SUM(I107,K107,M107)</f>
        <v>0</v>
      </c>
    </row>
    <row r="108" spans="1:15" ht="24" customHeight="1" thickBot="1">
      <c r="A108" s="109">
        <f t="shared" si="26"/>
        <v>80</v>
      </c>
      <c r="B108" s="110">
        <v>791100</v>
      </c>
      <c r="C108" s="111" t="s">
        <v>508</v>
      </c>
      <c r="D108" s="182"/>
      <c r="E108" s="181"/>
      <c r="F108" s="182"/>
      <c r="G108" s="181"/>
      <c r="H108" s="180">
        <v>3110000</v>
      </c>
      <c r="I108" s="179">
        <v>0</v>
      </c>
      <c r="J108" s="182"/>
      <c r="K108" s="181"/>
      <c r="L108" s="182"/>
      <c r="M108" s="181"/>
      <c r="N108" s="143">
        <f t="shared" si="16"/>
        <v>3110000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30">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3110000</v>
      </c>
      <c r="I174" s="137">
        <f t="shared" si="53"/>
        <v>0</v>
      </c>
      <c r="J174" s="136">
        <f t="shared" si="53"/>
        <v>0</v>
      </c>
      <c r="K174" s="137">
        <f t="shared" si="53"/>
        <v>0</v>
      </c>
      <c r="L174" s="136">
        <f t="shared" si="53"/>
        <v>0</v>
      </c>
      <c r="M174" s="137">
        <f t="shared" si="53"/>
        <v>0</v>
      </c>
      <c r="N174" s="136">
        <f>SUM(H174,J174,L174)</f>
        <v>3110000</v>
      </c>
      <c r="O174" s="137">
        <f>SUM(I174,K174,M174)</f>
        <v>0</v>
      </c>
    </row>
    <row r="175" spans="1:15" ht="39" thickTop="1">
      <c r="A175" s="100">
        <f t="shared" si="51"/>
        <v>147</v>
      </c>
      <c r="B175" s="101">
        <v>400000</v>
      </c>
      <c r="C175" s="102" t="s">
        <v>170</v>
      </c>
      <c r="D175" s="103">
        <f aca="true" t="shared" si="54" ref="D175:M175">D176+D194+D242+D257+D281+D294+D310+D325</f>
        <v>0</v>
      </c>
      <c r="E175" s="104">
        <f t="shared" si="54"/>
        <v>0</v>
      </c>
      <c r="F175" s="138">
        <f t="shared" si="54"/>
        <v>0</v>
      </c>
      <c r="G175" s="139">
        <f t="shared" si="54"/>
        <v>0</v>
      </c>
      <c r="H175" s="138">
        <f t="shared" si="54"/>
        <v>3110000</v>
      </c>
      <c r="I175" s="139">
        <f t="shared" si="54"/>
        <v>0</v>
      </c>
      <c r="J175" s="103">
        <f t="shared" si="54"/>
        <v>0</v>
      </c>
      <c r="K175" s="104">
        <f t="shared" si="54"/>
        <v>0</v>
      </c>
      <c r="L175" s="138">
        <f t="shared" si="54"/>
        <v>0</v>
      </c>
      <c r="M175" s="139">
        <f t="shared" si="54"/>
        <v>0</v>
      </c>
      <c r="N175" s="138">
        <f t="shared" si="44"/>
        <v>3110000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D195+D203+D209+D220+D228+D231</f>
        <v>0</v>
      </c>
      <c r="E194" s="90">
        <f t="shared" si="62"/>
        <v>0</v>
      </c>
      <c r="F194" s="99">
        <f t="shared" si="62"/>
        <v>0</v>
      </c>
      <c r="G194" s="90">
        <f t="shared" si="62"/>
        <v>0</v>
      </c>
      <c r="H194" s="89">
        <f t="shared" si="62"/>
        <v>3110000</v>
      </c>
      <c r="I194" s="90">
        <f t="shared" si="62"/>
        <v>0</v>
      </c>
      <c r="J194" s="99">
        <f t="shared" si="62"/>
        <v>0</v>
      </c>
      <c r="K194" s="90">
        <f t="shared" si="62"/>
        <v>0</v>
      </c>
      <c r="L194" s="99">
        <f t="shared" si="62"/>
        <v>0</v>
      </c>
      <c r="M194" s="90">
        <f t="shared" si="62"/>
        <v>0</v>
      </c>
      <c r="N194" s="99">
        <f aca="true" t="shared" si="63" ref="N194:O258">SUM(H194,J194,L194)</f>
        <v>3110000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422131</v>
      </c>
      <c r="C204" s="111" t="s">
        <v>545</v>
      </c>
      <c r="D204" s="182"/>
      <c r="E204" s="181"/>
      <c r="F204" s="182"/>
      <c r="G204" s="181"/>
      <c r="H204" s="180">
        <v>0</v>
      </c>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SUM(D210:D219)</f>
        <v>0</v>
      </c>
      <c r="E209" s="90">
        <f t="shared" si="66"/>
        <v>0</v>
      </c>
      <c r="F209" s="99">
        <f t="shared" si="66"/>
        <v>0</v>
      </c>
      <c r="G209" s="90">
        <f t="shared" si="66"/>
        <v>0</v>
      </c>
      <c r="H209" s="89">
        <f t="shared" si="66"/>
        <v>2850000</v>
      </c>
      <c r="I209" s="90">
        <f t="shared" si="66"/>
        <v>0</v>
      </c>
      <c r="J209" s="99">
        <f t="shared" si="66"/>
        <v>0</v>
      </c>
      <c r="K209" s="90">
        <f t="shared" si="66"/>
        <v>0</v>
      </c>
      <c r="L209" s="99">
        <f t="shared" si="66"/>
        <v>0</v>
      </c>
      <c r="M209" s="90">
        <f t="shared" si="66"/>
        <v>0</v>
      </c>
      <c r="N209" s="99">
        <f t="shared" si="63"/>
        <v>2850000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546</v>
      </c>
      <c r="D213" s="182"/>
      <c r="E213" s="181"/>
      <c r="F213" s="182"/>
      <c r="G213" s="181"/>
      <c r="H213" s="180">
        <v>40000</v>
      </c>
      <c r="I213" s="179"/>
      <c r="J213" s="182"/>
      <c r="K213" s="181"/>
      <c r="L213" s="182"/>
      <c r="M213" s="181"/>
      <c r="N213" s="116">
        <f t="shared" si="63"/>
        <v>40000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c r="B215" s="110">
        <v>423431</v>
      </c>
      <c r="C215" s="111" t="s">
        <v>547</v>
      </c>
      <c r="D215" s="182"/>
      <c r="E215" s="181"/>
      <c r="F215" s="182"/>
      <c r="G215" s="181"/>
      <c r="H215" s="180">
        <v>50000</v>
      </c>
      <c r="I215" s="179"/>
      <c r="J215" s="182"/>
      <c r="K215" s="181"/>
      <c r="L215" s="182"/>
      <c r="M215" s="181"/>
      <c r="N215" s="116"/>
      <c r="O215" s="94"/>
    </row>
    <row r="216" spans="1:15" ht="15">
      <c r="A216" s="109">
        <f>A214+1</f>
        <v>187</v>
      </c>
      <c r="B216" s="110">
        <v>423621</v>
      </c>
      <c r="C216" s="111" t="s">
        <v>548</v>
      </c>
      <c r="D216" s="182"/>
      <c r="E216" s="181"/>
      <c r="F216" s="182"/>
      <c r="G216" s="181"/>
      <c r="H216" s="180">
        <v>0</v>
      </c>
      <c r="I216" s="179"/>
      <c r="J216" s="182"/>
      <c r="K216" s="181"/>
      <c r="L216" s="182"/>
      <c r="M216" s="181"/>
      <c r="N216" s="116">
        <f t="shared" si="63"/>
        <v>0</v>
      </c>
      <c r="O216" s="94">
        <f t="shared" si="63"/>
        <v>0</v>
      </c>
    </row>
    <row r="217" spans="1:15" ht="15">
      <c r="A217" s="109">
        <f t="shared" si="51"/>
        <v>188</v>
      </c>
      <c r="B217" s="110">
        <v>423711</v>
      </c>
      <c r="C217" s="111" t="s">
        <v>332</v>
      </c>
      <c r="D217" s="182"/>
      <c r="E217" s="181"/>
      <c r="F217" s="182"/>
      <c r="G217" s="181"/>
      <c r="H217" s="180">
        <v>0</v>
      </c>
      <c r="I217" s="179"/>
      <c r="J217" s="182"/>
      <c r="K217" s="181"/>
      <c r="L217" s="182"/>
      <c r="M217" s="181"/>
      <c r="N217" s="116">
        <f t="shared" si="63"/>
        <v>0</v>
      </c>
      <c r="O217" s="94">
        <f t="shared" si="63"/>
        <v>0</v>
      </c>
    </row>
    <row r="218" spans="1:15" ht="15">
      <c r="A218" s="109"/>
      <c r="B218" s="110">
        <v>423712</v>
      </c>
      <c r="C218" s="111" t="s">
        <v>549</v>
      </c>
      <c r="D218" s="182"/>
      <c r="E218" s="181"/>
      <c r="F218" s="182"/>
      <c r="G218" s="181"/>
      <c r="H218" s="180">
        <v>70000</v>
      </c>
      <c r="I218" s="179"/>
      <c r="J218" s="182"/>
      <c r="K218" s="181"/>
      <c r="L218" s="182"/>
      <c r="M218" s="181"/>
      <c r="N218" s="116">
        <f t="shared" si="63"/>
        <v>70000</v>
      </c>
      <c r="O218" s="94"/>
    </row>
    <row r="219" spans="1:15" ht="15">
      <c r="A219" s="125">
        <f>A217+1</f>
        <v>189</v>
      </c>
      <c r="B219" s="126">
        <v>423911</v>
      </c>
      <c r="C219" s="127" t="s">
        <v>362</v>
      </c>
      <c r="D219" s="182"/>
      <c r="E219" s="181"/>
      <c r="F219" s="182"/>
      <c r="G219" s="181"/>
      <c r="H219" s="180">
        <v>2690000</v>
      </c>
      <c r="I219" s="179">
        <v>0</v>
      </c>
      <c r="J219" s="182"/>
      <c r="K219" s="181"/>
      <c r="L219" s="182"/>
      <c r="M219" s="181"/>
      <c r="N219" s="143">
        <f t="shared" si="63"/>
        <v>2690000</v>
      </c>
      <c r="O219" s="128">
        <f t="shared" si="63"/>
        <v>0</v>
      </c>
    </row>
    <row r="220" spans="1:15" ht="25.5" hidden="1">
      <c r="A220" s="106">
        <f t="shared" si="51"/>
        <v>190</v>
      </c>
      <c r="B220" s="107">
        <v>424000</v>
      </c>
      <c r="C220" s="108" t="s">
        <v>182</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row>
    <row r="221" spans="1:15" ht="15" hidden="1">
      <c r="A221" s="109">
        <f t="shared" si="51"/>
        <v>191</v>
      </c>
      <c r="B221" s="110">
        <v>424100</v>
      </c>
      <c r="C221" s="111" t="s">
        <v>333</v>
      </c>
      <c r="D221" s="182"/>
      <c r="E221" s="181"/>
      <c r="F221" s="182"/>
      <c r="G221" s="181"/>
      <c r="H221" s="180"/>
      <c r="I221" s="179"/>
      <c r="J221" s="182"/>
      <c r="K221" s="181"/>
      <c r="L221" s="182"/>
      <c r="M221" s="181"/>
      <c r="N221" s="116">
        <f t="shared" si="63"/>
        <v>0</v>
      </c>
      <c r="O221" s="94">
        <f t="shared" si="63"/>
        <v>0</v>
      </c>
    </row>
    <row r="222" spans="1:15" ht="25.5" hidden="1">
      <c r="A222" s="109">
        <f t="shared" si="51"/>
        <v>192</v>
      </c>
      <c r="B222" s="110">
        <v>424200</v>
      </c>
      <c r="C222" s="111" t="s">
        <v>334</v>
      </c>
      <c r="D222" s="182"/>
      <c r="E222" s="181"/>
      <c r="F222" s="182"/>
      <c r="G222" s="181"/>
      <c r="H222" s="180"/>
      <c r="I222" s="179"/>
      <c r="J222" s="182"/>
      <c r="K222" s="181"/>
      <c r="L222" s="182"/>
      <c r="M222" s="181"/>
      <c r="N222" s="116">
        <f t="shared" si="63"/>
        <v>0</v>
      </c>
      <c r="O222" s="94">
        <f t="shared" si="63"/>
        <v>0</v>
      </c>
    </row>
    <row r="223" spans="1:15" ht="15" hidden="1">
      <c r="A223" s="109">
        <f t="shared" si="51"/>
        <v>193</v>
      </c>
      <c r="B223" s="110">
        <v>424300</v>
      </c>
      <c r="C223" s="111" t="s">
        <v>335</v>
      </c>
      <c r="D223" s="182"/>
      <c r="E223" s="181"/>
      <c r="F223" s="182"/>
      <c r="G223" s="181"/>
      <c r="H223" s="180"/>
      <c r="I223" s="179"/>
      <c r="J223" s="182"/>
      <c r="K223" s="181"/>
      <c r="L223" s="182"/>
      <c r="M223" s="181"/>
      <c r="N223" s="116">
        <f t="shared" si="63"/>
        <v>0</v>
      </c>
      <c r="O223" s="94">
        <f t="shared" si="63"/>
        <v>0</v>
      </c>
    </row>
    <row r="224" spans="1:15" ht="15" hidden="1">
      <c r="A224" s="109">
        <f t="shared" si="51"/>
        <v>194</v>
      </c>
      <c r="B224" s="110">
        <v>424400</v>
      </c>
      <c r="C224" s="111" t="s">
        <v>336</v>
      </c>
      <c r="D224" s="182"/>
      <c r="E224" s="181"/>
      <c r="F224" s="182"/>
      <c r="G224" s="181"/>
      <c r="H224" s="180"/>
      <c r="I224" s="179"/>
      <c r="J224" s="182"/>
      <c r="K224" s="181"/>
      <c r="L224" s="182"/>
      <c r="M224" s="181"/>
      <c r="N224" s="116">
        <f t="shared" si="63"/>
        <v>0</v>
      </c>
      <c r="O224" s="94">
        <f t="shared" si="63"/>
        <v>0</v>
      </c>
    </row>
    <row r="225" spans="1:15" ht="25.5" hidden="1">
      <c r="A225" s="109">
        <f t="shared" si="51"/>
        <v>195</v>
      </c>
      <c r="B225" s="110">
        <v>424500</v>
      </c>
      <c r="C225" s="111" t="s">
        <v>337</v>
      </c>
      <c r="D225" s="182"/>
      <c r="E225" s="181"/>
      <c r="F225" s="182"/>
      <c r="G225" s="181"/>
      <c r="H225" s="180"/>
      <c r="I225" s="179"/>
      <c r="J225" s="182"/>
      <c r="K225" s="181"/>
      <c r="L225" s="182"/>
      <c r="M225" s="181"/>
      <c r="N225" s="116">
        <f t="shared" si="63"/>
        <v>0</v>
      </c>
      <c r="O225" s="94">
        <f t="shared" si="63"/>
        <v>0</v>
      </c>
    </row>
    <row r="226" spans="1:15" ht="25.5" hidden="1">
      <c r="A226" s="109">
        <f t="shared" si="51"/>
        <v>196</v>
      </c>
      <c r="B226" s="110">
        <v>424600</v>
      </c>
      <c r="C226" s="111" t="s">
        <v>338</v>
      </c>
      <c r="D226" s="182"/>
      <c r="E226" s="181"/>
      <c r="F226" s="182"/>
      <c r="G226" s="181"/>
      <c r="H226" s="180"/>
      <c r="I226" s="179"/>
      <c r="J226" s="182"/>
      <c r="K226" s="181"/>
      <c r="L226" s="182"/>
      <c r="M226" s="181"/>
      <c r="N226" s="116">
        <f t="shared" si="63"/>
        <v>0</v>
      </c>
      <c r="O226" s="94">
        <f t="shared" si="63"/>
        <v>0</v>
      </c>
    </row>
    <row r="227" spans="1:15" ht="15" hidden="1">
      <c r="A227" s="109">
        <f t="shared" si="51"/>
        <v>197</v>
      </c>
      <c r="B227" s="110">
        <v>424900</v>
      </c>
      <c r="C227" s="111" t="s">
        <v>339</v>
      </c>
      <c r="D227" s="182"/>
      <c r="E227" s="181"/>
      <c r="F227" s="182"/>
      <c r="G227" s="181"/>
      <c r="H227" s="180"/>
      <c r="I227" s="179"/>
      <c r="J227" s="182"/>
      <c r="K227" s="181"/>
      <c r="L227" s="182"/>
      <c r="M227" s="181"/>
      <c r="N227" s="116">
        <f t="shared" si="63"/>
        <v>0</v>
      </c>
      <c r="O227" s="94">
        <f t="shared" si="63"/>
        <v>0</v>
      </c>
    </row>
    <row r="228" spans="1:15" ht="25.5" hidden="1">
      <c r="A228" s="106">
        <f t="shared" si="51"/>
        <v>198</v>
      </c>
      <c r="B228" s="107">
        <v>425000</v>
      </c>
      <c r="C228" s="108" t="s">
        <v>183</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row>
    <row r="229" spans="1:15" ht="25.5" hidden="1">
      <c r="A229" s="125">
        <f t="shared" si="51"/>
        <v>199</v>
      </c>
      <c r="B229" s="126">
        <v>425100</v>
      </c>
      <c r="C229" s="127" t="s">
        <v>340</v>
      </c>
      <c r="D229" s="182"/>
      <c r="E229" s="181"/>
      <c r="F229" s="182"/>
      <c r="G229" s="181"/>
      <c r="H229" s="180"/>
      <c r="I229" s="179"/>
      <c r="J229" s="182"/>
      <c r="K229" s="181"/>
      <c r="L229" s="182"/>
      <c r="M229" s="181"/>
      <c r="N229" s="143">
        <f t="shared" si="63"/>
        <v>0</v>
      </c>
      <c r="O229" s="128">
        <f t="shared" si="63"/>
        <v>0</v>
      </c>
    </row>
    <row r="230" spans="1:15" ht="25.5" hidden="1">
      <c r="A230" s="125">
        <f t="shared" si="51"/>
        <v>200</v>
      </c>
      <c r="B230" s="126">
        <v>425200</v>
      </c>
      <c r="C230" s="127" t="s">
        <v>341</v>
      </c>
      <c r="D230" s="182"/>
      <c r="E230" s="181"/>
      <c r="F230" s="182"/>
      <c r="G230" s="181"/>
      <c r="H230" s="180"/>
      <c r="I230" s="179"/>
      <c r="J230" s="182"/>
      <c r="K230" s="181"/>
      <c r="L230" s="182"/>
      <c r="M230" s="181"/>
      <c r="N230" s="143">
        <f t="shared" si="63"/>
        <v>0</v>
      </c>
      <c r="O230" s="128">
        <f t="shared" si="63"/>
        <v>0</v>
      </c>
    </row>
    <row r="231" spans="1:15" ht="25.5">
      <c r="A231" s="106">
        <f aca="true" t="shared" si="69" ref="A231:A295">A230+1</f>
        <v>201</v>
      </c>
      <c r="B231" s="107">
        <v>426000</v>
      </c>
      <c r="C231" s="108" t="s">
        <v>184</v>
      </c>
      <c r="D231" s="99">
        <f aca="true" t="shared" si="70" ref="D231:M231">SUM(D232:D241)</f>
        <v>0</v>
      </c>
      <c r="E231" s="90">
        <f t="shared" si="70"/>
        <v>0</v>
      </c>
      <c r="F231" s="99">
        <f t="shared" si="70"/>
        <v>0</v>
      </c>
      <c r="G231" s="90">
        <f t="shared" si="70"/>
        <v>0</v>
      </c>
      <c r="H231" s="89">
        <f t="shared" si="70"/>
        <v>260000</v>
      </c>
      <c r="I231" s="90">
        <f t="shared" si="70"/>
        <v>0</v>
      </c>
      <c r="J231" s="99">
        <f t="shared" si="70"/>
        <v>0</v>
      </c>
      <c r="K231" s="90">
        <f t="shared" si="70"/>
        <v>0</v>
      </c>
      <c r="L231" s="99">
        <f t="shared" si="70"/>
        <v>0</v>
      </c>
      <c r="M231" s="90">
        <f t="shared" si="70"/>
        <v>0</v>
      </c>
      <c r="N231" s="99">
        <f t="shared" si="63"/>
        <v>260000</v>
      </c>
      <c r="O231" s="90">
        <f t="shared" si="63"/>
        <v>0</v>
      </c>
    </row>
    <row r="232" spans="1:15" ht="15" hidden="1">
      <c r="A232" s="109">
        <f t="shared" si="69"/>
        <v>202</v>
      </c>
      <c r="B232" s="110">
        <v>426100</v>
      </c>
      <c r="C232" s="111" t="s">
        <v>342</v>
      </c>
      <c r="D232" s="182"/>
      <c r="E232" s="181"/>
      <c r="F232" s="182"/>
      <c r="G232" s="181"/>
      <c r="H232" s="180"/>
      <c r="I232" s="179"/>
      <c r="J232" s="182"/>
      <c r="K232" s="181"/>
      <c r="L232" s="182"/>
      <c r="M232" s="181"/>
      <c r="N232" s="116">
        <f t="shared" si="63"/>
        <v>0</v>
      </c>
      <c r="O232" s="94">
        <f t="shared" si="63"/>
        <v>0</v>
      </c>
    </row>
    <row r="233" spans="1:15" ht="15" hidden="1">
      <c r="A233" s="109">
        <f t="shared" si="69"/>
        <v>203</v>
      </c>
      <c r="B233" s="110">
        <v>426200</v>
      </c>
      <c r="C233" s="111" t="s">
        <v>343</v>
      </c>
      <c r="D233" s="182"/>
      <c r="E233" s="181"/>
      <c r="F233" s="182"/>
      <c r="G233" s="181"/>
      <c r="H233" s="180"/>
      <c r="I233" s="179"/>
      <c r="J233" s="182"/>
      <c r="K233" s="181"/>
      <c r="L233" s="182"/>
      <c r="M233" s="181"/>
      <c r="N233" s="116">
        <f t="shared" si="63"/>
        <v>0</v>
      </c>
      <c r="O233" s="94">
        <f t="shared" si="63"/>
        <v>0</v>
      </c>
    </row>
    <row r="234" spans="1:15" ht="25.5" hidden="1">
      <c r="A234" s="109">
        <f t="shared" si="69"/>
        <v>204</v>
      </c>
      <c r="B234" s="110">
        <v>426300</v>
      </c>
      <c r="C234" s="111" t="s">
        <v>344</v>
      </c>
      <c r="D234" s="182"/>
      <c r="E234" s="181"/>
      <c r="F234" s="182"/>
      <c r="G234" s="181"/>
      <c r="H234" s="180"/>
      <c r="I234" s="179"/>
      <c r="J234" s="182"/>
      <c r="K234" s="181"/>
      <c r="L234" s="182"/>
      <c r="M234" s="181"/>
      <c r="N234" s="116">
        <f t="shared" si="63"/>
        <v>0</v>
      </c>
      <c r="O234" s="94">
        <f t="shared" si="63"/>
        <v>0</v>
      </c>
    </row>
    <row r="235" spans="1:15" ht="15" hidden="1">
      <c r="A235" s="109">
        <f t="shared" si="69"/>
        <v>205</v>
      </c>
      <c r="B235" s="110">
        <v>426400</v>
      </c>
      <c r="C235" s="111" t="s">
        <v>345</v>
      </c>
      <c r="D235" s="182"/>
      <c r="E235" s="181"/>
      <c r="F235" s="182"/>
      <c r="G235" s="181"/>
      <c r="H235" s="180"/>
      <c r="I235" s="179"/>
      <c r="J235" s="182"/>
      <c r="K235" s="181"/>
      <c r="L235" s="182"/>
      <c r="M235" s="181"/>
      <c r="N235" s="116">
        <f t="shared" si="63"/>
        <v>0</v>
      </c>
      <c r="O235" s="94">
        <f t="shared" si="63"/>
        <v>0</v>
      </c>
    </row>
    <row r="236" spans="1:15" ht="25.5" hidden="1">
      <c r="A236" s="109">
        <f t="shared" si="69"/>
        <v>206</v>
      </c>
      <c r="B236" s="110">
        <v>426500</v>
      </c>
      <c r="C236" s="111" t="s">
        <v>346</v>
      </c>
      <c r="D236" s="182"/>
      <c r="E236" s="181"/>
      <c r="F236" s="182"/>
      <c r="G236" s="181"/>
      <c r="H236" s="180"/>
      <c r="I236" s="179"/>
      <c r="J236" s="182"/>
      <c r="K236" s="181"/>
      <c r="L236" s="182"/>
      <c r="M236" s="181"/>
      <c r="N236" s="116">
        <f t="shared" si="63"/>
        <v>0</v>
      </c>
      <c r="O236" s="94">
        <f t="shared" si="63"/>
        <v>0</v>
      </c>
    </row>
    <row r="237" spans="1:15" ht="25.5" hidden="1">
      <c r="A237" s="109">
        <f t="shared" si="69"/>
        <v>207</v>
      </c>
      <c r="B237" s="110">
        <v>426600</v>
      </c>
      <c r="C237" s="111" t="s">
        <v>347</v>
      </c>
      <c r="D237" s="182"/>
      <c r="E237" s="181"/>
      <c r="F237" s="182"/>
      <c r="G237" s="181"/>
      <c r="H237" s="180"/>
      <c r="I237" s="179"/>
      <c r="J237" s="182"/>
      <c r="K237" s="181"/>
      <c r="L237" s="182"/>
      <c r="M237" s="181"/>
      <c r="N237" s="116">
        <f t="shared" si="63"/>
        <v>0</v>
      </c>
      <c r="O237" s="94">
        <f t="shared" si="63"/>
        <v>0</v>
      </c>
    </row>
    <row r="238" spans="1:15" ht="25.5" hidden="1">
      <c r="A238" s="109">
        <f t="shared" si="69"/>
        <v>208</v>
      </c>
      <c r="B238" s="110">
        <v>426700</v>
      </c>
      <c r="C238" s="111" t="s">
        <v>348</v>
      </c>
      <c r="D238" s="182"/>
      <c r="E238" s="181"/>
      <c r="F238" s="182"/>
      <c r="G238" s="181"/>
      <c r="H238" s="180"/>
      <c r="I238" s="179"/>
      <c r="J238" s="182"/>
      <c r="K238" s="181"/>
      <c r="L238" s="182"/>
      <c r="M238" s="181"/>
      <c r="N238" s="116">
        <f t="shared" si="63"/>
        <v>0</v>
      </c>
      <c r="O238" s="94">
        <f t="shared" si="63"/>
        <v>0</v>
      </c>
    </row>
    <row r="239" spans="1:15" ht="15">
      <c r="A239" s="109"/>
      <c r="B239" s="110">
        <v>426821</v>
      </c>
      <c r="C239" s="111" t="s">
        <v>553</v>
      </c>
      <c r="D239" s="182"/>
      <c r="E239" s="181"/>
      <c r="F239" s="182"/>
      <c r="G239" s="181"/>
      <c r="H239" s="180">
        <v>175000</v>
      </c>
      <c r="I239" s="179"/>
      <c r="J239" s="182"/>
      <c r="K239" s="181"/>
      <c r="L239" s="182"/>
      <c r="M239" s="181"/>
      <c r="N239" s="116"/>
      <c r="O239" s="94"/>
    </row>
    <row r="240" spans="1:15" ht="15">
      <c r="A240" s="109">
        <f>A238+1</f>
        <v>209</v>
      </c>
      <c r="B240" s="110">
        <v>426822</v>
      </c>
      <c r="C240" s="111" t="s">
        <v>550</v>
      </c>
      <c r="D240" s="182"/>
      <c r="E240" s="181"/>
      <c r="F240" s="182"/>
      <c r="G240" s="181"/>
      <c r="H240" s="180">
        <v>85000</v>
      </c>
      <c r="I240" s="179"/>
      <c r="J240" s="182"/>
      <c r="K240" s="181"/>
      <c r="L240" s="182"/>
      <c r="M240" s="181"/>
      <c r="N240" s="116">
        <f t="shared" si="63"/>
        <v>85000</v>
      </c>
      <c r="O240" s="94">
        <f t="shared" si="63"/>
        <v>0</v>
      </c>
    </row>
    <row r="241" spans="1:15" ht="26.25" thickBot="1">
      <c r="A241" s="109">
        <f t="shared" si="69"/>
        <v>210</v>
      </c>
      <c r="B241" s="110">
        <v>426919</v>
      </c>
      <c r="C241" s="111" t="s">
        <v>551</v>
      </c>
      <c r="D241" s="182"/>
      <c r="E241" s="181"/>
      <c r="F241" s="182"/>
      <c r="G241" s="181"/>
      <c r="H241" s="180">
        <v>0</v>
      </c>
      <c r="I241" s="179"/>
      <c r="J241" s="182"/>
      <c r="K241" s="181"/>
      <c r="L241" s="182"/>
      <c r="M241" s="181"/>
      <c r="N241" s="116">
        <f t="shared" si="63"/>
        <v>0</v>
      </c>
      <c r="O241" s="94">
        <f t="shared" si="63"/>
        <v>0</v>
      </c>
    </row>
    <row r="242" spans="1:15" ht="38.25" hidden="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row>
    <row r="243" spans="1:15" ht="25.5" hidden="1">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row>
    <row r="244" spans="1:15" ht="25.5" hidden="1">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row>
    <row r="245" spans="1:15" ht="15" hidden="1">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row>
    <row r="246" spans="1:15" ht="25.5" hidden="1">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row>
    <row r="247" spans="1:15" ht="25.5" hidden="1">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row>
    <row r="248" spans="1:15" ht="15" hidden="1">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row>
    <row r="249" spans="1:15" ht="15" hidden="1">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row>
    <row r="250" spans="1:15" ht="15" hidden="1">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row>
    <row r="251" spans="1:15" ht="25.5" hidden="1">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row>
    <row r="252" spans="1:15" ht="15" hidden="1">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row>
    <row r="253" spans="1:15" ht="15" hidden="1">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row>
    <row r="254" spans="1:15" ht="15" hidden="1">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row>
    <row r="255" spans="1:15" ht="25.5" hidden="1">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row>
    <row r="256" spans="1:15" ht="25.5" hidden="1">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row>
    <row r="257" spans="1:15" ht="38.25" hidden="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row>
    <row r="258" spans="1:15" ht="25.5" hidden="1">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row>
    <row r="259" spans="1:15" ht="25.5" hidden="1">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row>
    <row r="260" spans="1:15" ht="25.5" hidden="1">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row>
    <row r="261" spans="1:15" ht="25.5" hidden="1">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row>
    <row r="262" spans="1:15" ht="25.5" hidden="1">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row>
    <row r="263" spans="1:15" ht="25.5" hidden="1">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row>
    <row r="264" spans="1:15" ht="25.5" hidden="1">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row>
    <row r="265" spans="1:15" ht="25.5" hidden="1">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row>
    <row r="266" spans="1:15" ht="25.5" hidden="1">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row>
    <row r="267" spans="1:15" ht="25.5" hidden="1">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row>
    <row r="268" spans="1:15" ht="25.5" hidden="1">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row>
    <row r="269" spans="1:15" ht="51" hidden="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row>
    <row r="270" spans="1:15" ht="15" hidden="1">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row>
    <row r="271" spans="1:15" ht="25.5" hidden="1">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row>
    <row r="272" spans="1:15" ht="25.5" hidden="1">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row>
    <row r="273" spans="1:15" ht="25.5" hidden="1">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row>
    <row r="274" spans="1:15" ht="25.5" hidden="1">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row>
    <row r="275" spans="1:15" ht="25.5" hidden="1">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row>
    <row r="276" spans="1:15" ht="15" hidden="1">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row>
    <row r="277" spans="1:15" ht="25.5" hidden="1">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row>
    <row r="278" spans="1:15" ht="15" hidden="1">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row>
    <row r="279" spans="1:15" ht="15" hidden="1">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row>
    <row r="280" spans="1:15" ht="25.5" hidden="1">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row>
    <row r="281" spans="1:15" ht="25.5" hidden="1">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row>
    <row r="282" spans="1:15" ht="38.25" hidden="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row>
    <row r="283" spans="1:15" ht="38.25" hidden="1">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row>
    <row r="284" spans="1:15" ht="38.25" hidden="1">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row>
    <row r="285" spans="1:15" ht="38.25" hidden="1">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row>
    <row r="286" spans="1:15" ht="25.5" hidden="1">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row>
    <row r="287" spans="1:15" ht="25.5" hidden="1">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row>
    <row r="288" spans="1:15" ht="38.25" hidden="1">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row>
    <row r="289" spans="1:15" ht="25.5" hidden="1">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row>
    <row r="290" spans="1:15" ht="25.5" hidden="1">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row>
    <row r="291" spans="1:15" ht="25.5" hidden="1">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row>
    <row r="292" spans="1:15" ht="25.5" hidden="1">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row>
    <row r="293" spans="1:15" ht="25.5" hidden="1">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row>
    <row r="294" spans="1:15" ht="38.25" hidden="1">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row>
    <row r="295" spans="1:15" ht="25.5" hidden="1">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row>
    <row r="296" spans="1:15" ht="15" hidden="1">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row>
    <row r="297" spans="1:15" ht="25.5" hidden="1">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row>
    <row r="298" spans="1:15" ht="25.5" hidden="1">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row>
    <row r="299" spans="1:15" ht="25.5" hidden="1">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row>
    <row r="300" spans="1:15" ht="25.5" hidden="1">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row>
    <row r="301" spans="1:15" ht="25.5" hidden="1">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row>
    <row r="302" spans="1:15" ht="25.5" hidden="1">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row>
    <row r="303" spans="1:15" ht="25.5" hidden="1">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row>
    <row r="304" spans="1:15" ht="38.25" hidden="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row>
    <row r="305" spans="1:15" ht="25.5" hidden="1">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row>
    <row r="306" spans="1:15" ht="38.25" hidden="1">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row>
    <row r="307" spans="1:15" ht="25.5" hidden="1">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row>
    <row r="308" spans="1:15" ht="25.5" hidden="1">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row>
    <row r="309" spans="1:15" ht="25.5" hidden="1">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row>
    <row r="310" spans="1:15" ht="25.5" hidden="1">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row>
    <row r="311" spans="1:15" ht="51" hidden="1">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row>
    <row r="312" spans="1:15" ht="38.25" hidden="1">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row>
    <row r="313" spans="1:15" ht="38.25" hidden="1">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row>
    <row r="314" spans="1:15" ht="51" hidden="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row>
    <row r="315" spans="1:15" ht="25.5" hidden="1">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row>
    <row r="316" spans="1:15" ht="25.5" hidden="1">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row>
    <row r="317" spans="1:15" ht="25.5" hidden="1">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row>
    <row r="318" spans="1:15" ht="25.5" hidden="1">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row>
    <row r="319" spans="1:15" ht="25.5" hidden="1">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row>
    <row r="320" spans="1:15" ht="25.5" hidden="1">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row>
    <row r="321" spans="1:15" ht="15" hidden="1">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row>
    <row r="322" spans="1:15" ht="25.5" hidden="1">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row>
    <row r="323" spans="1:15" ht="25.5" hidden="1">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row>
    <row r="324" spans="1:15" ht="15" hidden="1">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row>
    <row r="325" spans="1:15" ht="25.5" hidden="1">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5" ht="25.5" hidden="1">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row>
    <row r="327" spans="1:15" ht="38.25" hidden="1">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ht="25.5" hidden="1">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ht="25.5" hidden="1">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ht="15" hidden="1">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ht="15" hidden="1">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5" ht="15" hidden="1">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row>
    <row r="333" spans="1:15" ht="25.5" hidden="1">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row>
    <row r="334" spans="1:15" ht="25.5" hidden="1">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row>
    <row r="335" spans="1:15" ht="63.75" hidden="1">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row>
    <row r="336" spans="1:15" ht="38.25" hidden="1">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row>
    <row r="337" spans="1:15" ht="15" hidden="1">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row>
    <row r="338" spans="1:15" ht="38.25" hidden="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row>
    <row r="339" spans="1:15" ht="38.25" hidden="1">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row>
    <row r="340" spans="1:15" ht="51" hidden="1">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row>
    <row r="341" spans="1:15" ht="51" hidden="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row>
    <row r="342" spans="1:15" ht="38.25" hidden="1">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hidden="1">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hidden="1">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hidden="1">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hidden="1">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hidden="1">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hidden="1">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hidden="1">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hidden="1">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hidden="1">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hidden="1">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hidden="1">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hidden="1">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hidden="1">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hidden="1">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hidden="1">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25.5" hidden="1">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hidden="1">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hidden="1">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15" hidden="1">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hidden="1">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hidden="1">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hidden="1">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hidden="1">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hidden="1">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hidden="1">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hidden="1">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hidden="1">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hidden="1">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hidden="1">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hidden="1">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hidden="1">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hidden="1">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hidden="1">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hidden="1">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hidden="1">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hidden="1">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hidden="1">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hidden="1">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hidden="1">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hidden="1">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hidden="1">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hidden="1">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hidden="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hidden="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hidden="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hidden="1">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hidden="1">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hidden="1">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hidden="1">
      <c r="A391" s="109">
        <f t="shared" si="110"/>
        <v>360</v>
      </c>
      <c r="B391" s="110">
        <v>611100</v>
      </c>
      <c r="C391" s="111" t="s">
        <v>484</v>
      </c>
      <c r="D391" s="182"/>
      <c r="E391" s="181"/>
      <c r="F391" s="182"/>
      <c r="G391" s="181"/>
      <c r="H391" s="180"/>
      <c r="I391" s="179"/>
      <c r="J391" s="182"/>
      <c r="K391" s="181"/>
      <c r="L391" s="182"/>
      <c r="M391" s="181"/>
      <c r="N391" s="116">
        <f t="shared" si="123"/>
        <v>0</v>
      </c>
      <c r="O391" s="94">
        <f t="shared" si="123"/>
        <v>0</v>
      </c>
    </row>
    <row r="392" spans="1:15" ht="25.5" hidden="1">
      <c r="A392" s="109">
        <f t="shared" si="110"/>
        <v>361</v>
      </c>
      <c r="B392" s="110">
        <v>611200</v>
      </c>
      <c r="C392" s="111" t="s">
        <v>485</v>
      </c>
      <c r="D392" s="182"/>
      <c r="E392" s="181"/>
      <c r="F392" s="182"/>
      <c r="G392" s="181"/>
      <c r="H392" s="180"/>
      <c r="I392" s="179"/>
      <c r="J392" s="182"/>
      <c r="K392" s="181"/>
      <c r="L392" s="182"/>
      <c r="M392" s="181"/>
      <c r="N392" s="116">
        <f t="shared" si="123"/>
        <v>0</v>
      </c>
      <c r="O392" s="94">
        <f t="shared" si="123"/>
        <v>0</v>
      </c>
    </row>
    <row r="393" spans="1:15" ht="38.25" hidden="1">
      <c r="A393" s="109">
        <f t="shared" si="110"/>
        <v>362</v>
      </c>
      <c r="B393" s="110">
        <v>611300</v>
      </c>
      <c r="C393" s="111" t="s">
        <v>486</v>
      </c>
      <c r="D393" s="182"/>
      <c r="E393" s="181"/>
      <c r="F393" s="182"/>
      <c r="G393" s="181"/>
      <c r="H393" s="180"/>
      <c r="I393" s="179"/>
      <c r="J393" s="182"/>
      <c r="K393" s="181"/>
      <c r="L393" s="182"/>
      <c r="M393" s="181"/>
      <c r="N393" s="116">
        <f t="shared" si="123"/>
        <v>0</v>
      </c>
      <c r="O393" s="94">
        <f t="shared" si="123"/>
        <v>0</v>
      </c>
    </row>
    <row r="394" spans="1:15" ht="25.5" hidden="1">
      <c r="A394" s="109">
        <f t="shared" si="110"/>
        <v>363</v>
      </c>
      <c r="B394" s="110">
        <v>611400</v>
      </c>
      <c r="C394" s="111" t="s">
        <v>487</v>
      </c>
      <c r="D394" s="182"/>
      <c r="E394" s="181"/>
      <c r="F394" s="182"/>
      <c r="G394" s="181"/>
      <c r="H394" s="180"/>
      <c r="I394" s="179"/>
      <c r="J394" s="182"/>
      <c r="K394" s="181"/>
      <c r="L394" s="182"/>
      <c r="M394" s="181"/>
      <c r="N394" s="116">
        <f t="shared" si="123"/>
        <v>0</v>
      </c>
      <c r="O394" s="94">
        <f t="shared" si="123"/>
        <v>0</v>
      </c>
    </row>
    <row r="395" spans="1:15" ht="25.5" hidden="1">
      <c r="A395" s="109">
        <f t="shared" si="110"/>
        <v>364</v>
      </c>
      <c r="B395" s="110">
        <v>611500</v>
      </c>
      <c r="C395" s="111" t="s">
        <v>488</v>
      </c>
      <c r="D395" s="182"/>
      <c r="E395" s="181"/>
      <c r="F395" s="182"/>
      <c r="G395" s="181"/>
      <c r="H395" s="180"/>
      <c r="I395" s="179"/>
      <c r="J395" s="182"/>
      <c r="K395" s="181"/>
      <c r="L395" s="182"/>
      <c r="M395" s="181"/>
      <c r="N395" s="116">
        <f t="shared" si="123"/>
        <v>0</v>
      </c>
      <c r="O395" s="94">
        <f t="shared" si="123"/>
        <v>0</v>
      </c>
    </row>
    <row r="396" spans="1:15" ht="25.5" hidden="1">
      <c r="A396" s="109">
        <f t="shared" si="110"/>
        <v>365</v>
      </c>
      <c r="B396" s="110">
        <v>611600</v>
      </c>
      <c r="C396" s="111" t="s">
        <v>489</v>
      </c>
      <c r="D396" s="182"/>
      <c r="E396" s="181"/>
      <c r="F396" s="182"/>
      <c r="G396" s="181"/>
      <c r="H396" s="180"/>
      <c r="I396" s="179"/>
      <c r="J396" s="182"/>
      <c r="K396" s="181"/>
      <c r="L396" s="182"/>
      <c r="M396" s="181"/>
      <c r="N396" s="116">
        <f t="shared" si="123"/>
        <v>0</v>
      </c>
      <c r="O396" s="94">
        <f t="shared" si="123"/>
        <v>0</v>
      </c>
    </row>
    <row r="397" spans="1:15" ht="25.5" hidden="1">
      <c r="A397" s="109">
        <f t="shared" si="110"/>
        <v>366</v>
      </c>
      <c r="B397" s="110">
        <v>611700</v>
      </c>
      <c r="C397" s="111" t="s">
        <v>490</v>
      </c>
      <c r="D397" s="182"/>
      <c r="E397" s="181"/>
      <c r="F397" s="182"/>
      <c r="G397" s="181"/>
      <c r="H397" s="180"/>
      <c r="I397" s="179"/>
      <c r="J397" s="182"/>
      <c r="K397" s="181"/>
      <c r="L397" s="182"/>
      <c r="M397" s="181"/>
      <c r="N397" s="116">
        <f t="shared" si="123"/>
        <v>0</v>
      </c>
      <c r="O397" s="94">
        <f t="shared" si="123"/>
        <v>0</v>
      </c>
    </row>
    <row r="398" spans="1:15" ht="15" hidden="1">
      <c r="A398" s="109">
        <f t="shared" si="110"/>
        <v>367</v>
      </c>
      <c r="B398" s="110">
        <v>611800</v>
      </c>
      <c r="C398" s="111" t="s">
        <v>491</v>
      </c>
      <c r="D398" s="182"/>
      <c r="E398" s="181"/>
      <c r="F398" s="182"/>
      <c r="G398" s="181"/>
      <c r="H398" s="180"/>
      <c r="I398" s="179"/>
      <c r="J398" s="182"/>
      <c r="K398" s="181"/>
      <c r="L398" s="182"/>
      <c r="M398" s="181"/>
      <c r="N398" s="116">
        <f t="shared" si="123"/>
        <v>0</v>
      </c>
      <c r="O398" s="94">
        <f t="shared" si="123"/>
        <v>0</v>
      </c>
    </row>
    <row r="399" spans="1:15" ht="15" hidden="1">
      <c r="A399" s="109">
        <f t="shared" si="110"/>
        <v>368</v>
      </c>
      <c r="B399" s="110">
        <v>611900</v>
      </c>
      <c r="C399" s="111" t="s">
        <v>492</v>
      </c>
      <c r="D399" s="182"/>
      <c r="E399" s="181"/>
      <c r="F399" s="182"/>
      <c r="G399" s="181"/>
      <c r="H399" s="180"/>
      <c r="I399" s="179"/>
      <c r="J399" s="182"/>
      <c r="K399" s="181"/>
      <c r="L399" s="182"/>
      <c r="M399" s="181"/>
      <c r="N399" s="116">
        <f t="shared" si="123"/>
        <v>0</v>
      </c>
      <c r="O399" s="94">
        <f t="shared" si="123"/>
        <v>0</v>
      </c>
    </row>
    <row r="400" spans="1:15" ht="25.5" hidden="1">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hidden="1">
      <c r="A401" s="109">
        <f t="shared" si="110"/>
        <v>370</v>
      </c>
      <c r="B401" s="110">
        <v>612100</v>
      </c>
      <c r="C401" s="111" t="s">
        <v>493</v>
      </c>
      <c r="D401" s="182"/>
      <c r="E401" s="181"/>
      <c r="F401" s="182"/>
      <c r="G401" s="181"/>
      <c r="H401" s="180"/>
      <c r="I401" s="179"/>
      <c r="J401" s="182"/>
      <c r="K401" s="181"/>
      <c r="L401" s="182"/>
      <c r="M401" s="181"/>
      <c r="N401" s="116">
        <f t="shared" si="123"/>
        <v>0</v>
      </c>
      <c r="O401" s="94">
        <f t="shared" si="123"/>
        <v>0</v>
      </c>
    </row>
    <row r="402" spans="1:15" ht="25.5" hidden="1">
      <c r="A402" s="109">
        <f t="shared" si="110"/>
        <v>371</v>
      </c>
      <c r="B402" s="110">
        <v>612200</v>
      </c>
      <c r="C402" s="111" t="s">
        <v>494</v>
      </c>
      <c r="D402" s="182"/>
      <c r="E402" s="181"/>
      <c r="F402" s="182"/>
      <c r="G402" s="181"/>
      <c r="H402" s="180"/>
      <c r="I402" s="179"/>
      <c r="J402" s="182"/>
      <c r="K402" s="181"/>
      <c r="L402" s="182"/>
      <c r="M402" s="181"/>
      <c r="N402" s="116">
        <f t="shared" si="123"/>
        <v>0</v>
      </c>
      <c r="O402" s="94">
        <f t="shared" si="123"/>
        <v>0</v>
      </c>
    </row>
    <row r="403" spans="1:15" ht="25.5" hidden="1">
      <c r="A403" s="109">
        <f t="shared" si="110"/>
        <v>372</v>
      </c>
      <c r="B403" s="110">
        <v>612300</v>
      </c>
      <c r="C403" s="111" t="s">
        <v>495</v>
      </c>
      <c r="D403" s="182"/>
      <c r="E403" s="181"/>
      <c r="F403" s="182"/>
      <c r="G403" s="181"/>
      <c r="H403" s="180"/>
      <c r="I403" s="179"/>
      <c r="J403" s="182"/>
      <c r="K403" s="181"/>
      <c r="L403" s="182"/>
      <c r="M403" s="181"/>
      <c r="N403" s="116">
        <f t="shared" si="123"/>
        <v>0</v>
      </c>
      <c r="O403" s="94">
        <f t="shared" si="123"/>
        <v>0</v>
      </c>
    </row>
    <row r="404" spans="1:15" ht="25.5" hidden="1">
      <c r="A404" s="109">
        <f t="shared" si="110"/>
        <v>373</v>
      </c>
      <c r="B404" s="110">
        <v>612400</v>
      </c>
      <c r="C404" s="111" t="s">
        <v>496</v>
      </c>
      <c r="D404" s="182"/>
      <c r="E404" s="181"/>
      <c r="F404" s="182"/>
      <c r="G404" s="181"/>
      <c r="H404" s="180"/>
      <c r="I404" s="179"/>
      <c r="J404" s="182"/>
      <c r="K404" s="181"/>
      <c r="L404" s="182"/>
      <c r="M404" s="181"/>
      <c r="N404" s="116">
        <f t="shared" si="123"/>
        <v>0</v>
      </c>
      <c r="O404" s="94">
        <f t="shared" si="123"/>
        <v>0</v>
      </c>
    </row>
    <row r="405" spans="1:15" ht="25.5" hidden="1">
      <c r="A405" s="109">
        <f t="shared" si="110"/>
        <v>374</v>
      </c>
      <c r="B405" s="110">
        <v>612500</v>
      </c>
      <c r="C405" s="111" t="s">
        <v>105</v>
      </c>
      <c r="D405" s="182"/>
      <c r="E405" s="181"/>
      <c r="F405" s="182"/>
      <c r="G405" s="181"/>
      <c r="H405" s="180"/>
      <c r="I405" s="179"/>
      <c r="J405" s="182"/>
      <c r="K405" s="181"/>
      <c r="L405" s="182"/>
      <c r="M405" s="181"/>
      <c r="N405" s="116">
        <f t="shared" si="123"/>
        <v>0</v>
      </c>
      <c r="O405" s="94">
        <f t="shared" si="123"/>
        <v>0</v>
      </c>
    </row>
    <row r="406" spans="1:15" ht="25.5" hidden="1">
      <c r="A406" s="109">
        <f t="shared" si="110"/>
        <v>375</v>
      </c>
      <c r="B406" s="110">
        <v>612600</v>
      </c>
      <c r="C406" s="111" t="s">
        <v>364</v>
      </c>
      <c r="D406" s="182"/>
      <c r="E406" s="181"/>
      <c r="F406" s="182"/>
      <c r="G406" s="181"/>
      <c r="H406" s="180"/>
      <c r="I406" s="179"/>
      <c r="J406" s="182"/>
      <c r="K406" s="181"/>
      <c r="L406" s="182"/>
      <c r="M406" s="181"/>
      <c r="N406" s="116">
        <f t="shared" si="123"/>
        <v>0</v>
      </c>
      <c r="O406" s="94">
        <f t="shared" si="123"/>
        <v>0</v>
      </c>
    </row>
    <row r="407" spans="1:15" ht="15" hidden="1">
      <c r="A407" s="109">
        <f t="shared" si="110"/>
        <v>376</v>
      </c>
      <c r="B407" s="110">
        <v>612900</v>
      </c>
      <c r="C407" s="111" t="s">
        <v>365</v>
      </c>
      <c r="D407" s="182"/>
      <c r="E407" s="181"/>
      <c r="F407" s="182"/>
      <c r="G407" s="181"/>
      <c r="H407" s="180"/>
      <c r="I407" s="179"/>
      <c r="J407" s="182"/>
      <c r="K407" s="181"/>
      <c r="L407" s="182"/>
      <c r="M407" s="181"/>
      <c r="N407" s="116">
        <f t="shared" si="123"/>
        <v>0</v>
      </c>
      <c r="O407" s="94">
        <f t="shared" si="123"/>
        <v>0</v>
      </c>
    </row>
    <row r="408" spans="1:15" ht="25.5" hidden="1">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hidden="1">
      <c r="A409" s="109">
        <f t="shared" si="110"/>
        <v>378</v>
      </c>
      <c r="B409" s="110">
        <v>613100</v>
      </c>
      <c r="C409" s="111" t="s">
        <v>366</v>
      </c>
      <c r="D409" s="182"/>
      <c r="E409" s="181"/>
      <c r="F409" s="182"/>
      <c r="G409" s="181"/>
      <c r="H409" s="180"/>
      <c r="I409" s="179"/>
      <c r="J409" s="182"/>
      <c r="K409" s="181"/>
      <c r="L409" s="182"/>
      <c r="M409" s="181"/>
      <c r="N409" s="116">
        <f t="shared" si="123"/>
        <v>0</v>
      </c>
      <c r="O409" s="94">
        <f t="shared" si="123"/>
        <v>0</v>
      </c>
    </row>
    <row r="410" spans="1:15" ht="25.5" hidden="1">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hidden="1">
      <c r="A411" s="109">
        <f t="shared" si="110"/>
        <v>380</v>
      </c>
      <c r="B411" s="110">
        <v>614100</v>
      </c>
      <c r="C411" s="111" t="s">
        <v>367</v>
      </c>
      <c r="D411" s="182"/>
      <c r="E411" s="181"/>
      <c r="F411" s="182"/>
      <c r="G411" s="181"/>
      <c r="H411" s="180"/>
      <c r="I411" s="179"/>
      <c r="J411" s="182"/>
      <c r="K411" s="181"/>
      <c r="L411" s="182"/>
      <c r="M411" s="181"/>
      <c r="N411" s="116">
        <f t="shared" si="123"/>
        <v>0</v>
      </c>
      <c r="O411" s="94">
        <f t="shared" si="123"/>
        <v>0</v>
      </c>
    </row>
    <row r="412" spans="1:15" ht="38.25" hidden="1">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hidden="1">
      <c r="A413" s="112">
        <f t="shared" si="110"/>
        <v>382</v>
      </c>
      <c r="B413" s="113">
        <v>615100</v>
      </c>
      <c r="C413" s="114" t="s">
        <v>368</v>
      </c>
      <c r="D413" s="182"/>
      <c r="E413" s="181"/>
      <c r="F413" s="182"/>
      <c r="G413" s="181"/>
      <c r="H413" s="180"/>
      <c r="I413" s="179"/>
      <c r="J413" s="182"/>
      <c r="K413" s="181"/>
      <c r="L413" s="182"/>
      <c r="M413" s="181"/>
      <c r="N413" s="116">
        <f t="shared" si="123"/>
        <v>0</v>
      </c>
      <c r="O413" s="94">
        <f t="shared" si="123"/>
        <v>0</v>
      </c>
    </row>
    <row r="414" spans="1:15" ht="25.5" hidden="1">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hidden="1">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hidden="1">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hidden="1">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hidden="1">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hidden="1">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38.25" hidden="1">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hidden="1">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hidden="1">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38.25" hidden="1">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hidden="1">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hidden="1">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hidden="1">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hidden="1">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hidden="1">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hidden="1">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hidden="1">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hidden="1">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hidden="1">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hidden="1">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hidden="1">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hidden="1"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D388+D342+D175</f>
        <v>0</v>
      </c>
      <c r="E436" s="149">
        <f t="shared" si="136"/>
        <v>0</v>
      </c>
      <c r="F436" s="148">
        <f t="shared" si="136"/>
        <v>0</v>
      </c>
      <c r="G436" s="149">
        <f t="shared" si="136"/>
        <v>0</v>
      </c>
      <c r="H436" s="148">
        <f t="shared" si="136"/>
        <v>3110000</v>
      </c>
      <c r="I436" s="149">
        <f t="shared" si="136"/>
        <v>0</v>
      </c>
      <c r="J436" s="148">
        <f t="shared" si="136"/>
        <v>0</v>
      </c>
      <c r="K436" s="149">
        <f t="shared" si="136"/>
        <v>0</v>
      </c>
      <c r="L436" s="148">
        <f t="shared" si="136"/>
        <v>0</v>
      </c>
      <c r="M436" s="149">
        <f t="shared" si="136"/>
        <v>0</v>
      </c>
      <c r="N436" s="148">
        <f t="shared" si="136"/>
        <v>3110000</v>
      </c>
      <c r="O436" s="149">
        <f t="shared" si="136"/>
        <v>0</v>
      </c>
    </row>
    <row r="437" spans="1:15" ht="51.75" thickTop="1">
      <c r="A437" s="187"/>
      <c r="B437" s="187"/>
      <c r="C437" s="151" t="s">
        <v>81</v>
      </c>
      <c r="D437" s="194">
        <f>D174-D436</f>
        <v>0</v>
      </c>
      <c r="E437" s="195">
        <f aca="true" t="shared" si="137" ref="E437:O437">E174-E436</f>
        <v>0</v>
      </c>
      <c r="F437" s="194">
        <f t="shared" si="137"/>
        <v>0</v>
      </c>
      <c r="G437" s="195">
        <f t="shared" si="137"/>
        <v>0</v>
      </c>
      <c r="H437" s="194">
        <f t="shared" si="137"/>
        <v>0</v>
      </c>
      <c r="I437" s="195">
        <f t="shared" si="137"/>
        <v>0</v>
      </c>
      <c r="J437" s="194">
        <f t="shared" si="137"/>
        <v>0</v>
      </c>
      <c r="K437" s="195">
        <f t="shared" si="137"/>
        <v>0</v>
      </c>
      <c r="L437" s="194">
        <f t="shared" si="137"/>
        <v>0</v>
      </c>
      <c r="M437" s="195">
        <f t="shared" si="137"/>
        <v>0</v>
      </c>
      <c r="N437" s="194">
        <f t="shared" si="137"/>
        <v>0</v>
      </c>
      <c r="O437" s="195">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397" t="s">
        <v>411</v>
      </c>
      <c r="C439" s="399"/>
      <c r="D439" s="397" t="s">
        <v>536</v>
      </c>
      <c r="E439" s="398"/>
      <c r="F439" s="397" t="s">
        <v>535</v>
      </c>
      <c r="G439" s="398"/>
      <c r="H439" s="397" t="s">
        <v>529</v>
      </c>
      <c r="I439" s="398"/>
      <c r="J439" s="397" t="s">
        <v>531</v>
      </c>
      <c r="K439" s="398"/>
      <c r="L439" s="397" t="s">
        <v>538</v>
      </c>
      <c r="M439" s="398"/>
      <c r="N439" s="397" t="s">
        <v>539</v>
      </c>
      <c r="O439" s="398"/>
    </row>
    <row r="440" spans="1:15" ht="15">
      <c r="A440" s="153">
        <v>1</v>
      </c>
      <c r="B440" s="326">
        <v>2</v>
      </c>
      <c r="C440" s="327"/>
      <c r="D440" s="395">
        <v>3</v>
      </c>
      <c r="E440" s="396"/>
      <c r="F440" s="395">
        <v>4</v>
      </c>
      <c r="G440" s="396"/>
      <c r="H440" s="395">
        <v>5</v>
      </c>
      <c r="I440" s="396"/>
      <c r="J440" s="395">
        <v>6</v>
      </c>
      <c r="K440" s="396"/>
      <c r="L440" s="395">
        <v>7</v>
      </c>
      <c r="M440" s="396"/>
      <c r="N440" s="395" t="s">
        <v>51</v>
      </c>
      <c r="O440" s="396"/>
    </row>
    <row r="441" spans="1:15" ht="27.75" customHeight="1">
      <c r="A441" s="215" t="s">
        <v>361</v>
      </c>
      <c r="B441" s="402" t="s">
        <v>508</v>
      </c>
      <c r="C441" s="403"/>
      <c r="D441" s="328"/>
      <c r="E441" s="329"/>
      <c r="F441" s="328"/>
      <c r="G441" s="329"/>
      <c r="H441" s="330">
        <v>3110000</v>
      </c>
      <c r="I441" s="331"/>
      <c r="J441" s="328"/>
      <c r="K441" s="329"/>
      <c r="L441" s="281"/>
      <c r="M441" s="281"/>
      <c r="N441" s="336">
        <f>SUM(H441,J441,L441)</f>
        <v>3110000</v>
      </c>
      <c r="O441" s="337"/>
    </row>
    <row r="442" spans="1:15" ht="27.75" customHeight="1" hidden="1">
      <c r="A442" s="216" t="s">
        <v>502</v>
      </c>
      <c r="B442" s="400" t="s">
        <v>509</v>
      </c>
      <c r="C442" s="401"/>
      <c r="D442" s="328"/>
      <c r="E442" s="329"/>
      <c r="F442" s="328"/>
      <c r="G442" s="329"/>
      <c r="H442" s="330"/>
      <c r="I442" s="331"/>
      <c r="J442" s="328"/>
      <c r="K442" s="329"/>
      <c r="L442" s="281"/>
      <c r="M442" s="281"/>
      <c r="N442" s="336">
        <f aca="true" t="shared" si="138" ref="N442:N456">SUM(H442,J442,L442)</f>
        <v>0</v>
      </c>
      <c r="O442" s="337"/>
    </row>
    <row r="443" spans="1:15" ht="27.75" customHeight="1" hidden="1">
      <c r="A443" s="216" t="s">
        <v>499</v>
      </c>
      <c r="B443" s="400" t="s">
        <v>510</v>
      </c>
      <c r="C443" s="401"/>
      <c r="D443" s="328"/>
      <c r="E443" s="329"/>
      <c r="F443" s="328"/>
      <c r="G443" s="329"/>
      <c r="H443" s="330"/>
      <c r="I443" s="331"/>
      <c r="J443" s="328"/>
      <c r="K443" s="329"/>
      <c r="L443" s="281"/>
      <c r="M443" s="281"/>
      <c r="N443" s="336">
        <f t="shared" si="138"/>
        <v>0</v>
      </c>
      <c r="O443" s="337"/>
    </row>
    <row r="444" spans="1:15" ht="27.75" customHeight="1" thickBot="1">
      <c r="A444" s="216" t="s">
        <v>503</v>
      </c>
      <c r="B444" s="400" t="s">
        <v>511</v>
      </c>
      <c r="C444" s="401"/>
      <c r="D444" s="328"/>
      <c r="E444" s="329"/>
      <c r="F444" s="328"/>
      <c r="G444" s="329"/>
      <c r="H444" s="330">
        <v>0</v>
      </c>
      <c r="I444" s="331"/>
      <c r="J444" s="328"/>
      <c r="K444" s="329"/>
      <c r="L444" s="281"/>
      <c r="M444" s="281"/>
      <c r="N444" s="336">
        <f t="shared" si="138"/>
        <v>0</v>
      </c>
      <c r="O444" s="337"/>
    </row>
    <row r="445" spans="1:15" ht="27.75" customHeight="1" hidden="1">
      <c r="A445" s="216" t="s">
        <v>500</v>
      </c>
      <c r="B445" s="400" t="s">
        <v>512</v>
      </c>
      <c r="C445" s="401"/>
      <c r="D445" s="328"/>
      <c r="E445" s="329"/>
      <c r="F445" s="328"/>
      <c r="G445" s="329"/>
      <c r="H445" s="330"/>
      <c r="I445" s="331"/>
      <c r="J445" s="328"/>
      <c r="K445" s="329"/>
      <c r="L445" s="281"/>
      <c r="M445" s="281"/>
      <c r="N445" s="336">
        <f t="shared" si="138"/>
        <v>0</v>
      </c>
      <c r="O445" s="337"/>
    </row>
    <row r="446" spans="1:15" ht="27.75" customHeight="1" hidden="1">
      <c r="A446" s="216" t="s">
        <v>504</v>
      </c>
      <c r="B446" s="400" t="s">
        <v>513</v>
      </c>
      <c r="C446" s="401"/>
      <c r="D446" s="328"/>
      <c r="E446" s="329"/>
      <c r="F446" s="328"/>
      <c r="G446" s="329"/>
      <c r="H446" s="330"/>
      <c r="I446" s="331"/>
      <c r="J446" s="328"/>
      <c r="K446" s="329"/>
      <c r="L446" s="281"/>
      <c r="M446" s="281"/>
      <c r="N446" s="336">
        <f t="shared" si="138"/>
        <v>0</v>
      </c>
      <c r="O446" s="337"/>
    </row>
    <row r="447" spans="1:15" ht="27.75" customHeight="1" hidden="1">
      <c r="A447" s="216" t="s">
        <v>501</v>
      </c>
      <c r="B447" s="400" t="s">
        <v>302</v>
      </c>
      <c r="C447" s="401"/>
      <c r="D447" s="328"/>
      <c r="E447" s="329"/>
      <c r="F447" s="328"/>
      <c r="G447" s="329"/>
      <c r="H447" s="330"/>
      <c r="I447" s="331"/>
      <c r="J447" s="328"/>
      <c r="K447" s="329"/>
      <c r="L447" s="281"/>
      <c r="M447" s="281"/>
      <c r="N447" s="336">
        <f t="shared" si="138"/>
        <v>0</v>
      </c>
      <c r="O447" s="337"/>
    </row>
    <row r="448" spans="1:15" ht="27.75" customHeight="1" hidden="1">
      <c r="A448" s="216" t="s">
        <v>505</v>
      </c>
      <c r="B448" s="400" t="s">
        <v>301</v>
      </c>
      <c r="C448" s="401"/>
      <c r="D448" s="328"/>
      <c r="E448" s="329"/>
      <c r="F448" s="328"/>
      <c r="G448" s="329"/>
      <c r="H448" s="330"/>
      <c r="I448" s="331"/>
      <c r="J448" s="328"/>
      <c r="K448" s="329"/>
      <c r="L448" s="281"/>
      <c r="M448" s="281"/>
      <c r="N448" s="336">
        <f t="shared" si="138"/>
        <v>0</v>
      </c>
      <c r="O448" s="337"/>
    </row>
    <row r="449" spans="1:15" ht="27.75" customHeight="1" hidden="1">
      <c r="A449" s="216" t="s">
        <v>506</v>
      </c>
      <c r="B449" s="400" t="s">
        <v>514</v>
      </c>
      <c r="C449" s="401"/>
      <c r="D449" s="328"/>
      <c r="E449" s="329"/>
      <c r="F449" s="328"/>
      <c r="G449" s="329"/>
      <c r="H449" s="330"/>
      <c r="I449" s="331"/>
      <c r="J449" s="328"/>
      <c r="K449" s="329"/>
      <c r="L449" s="281"/>
      <c r="M449" s="281"/>
      <c r="N449" s="336">
        <f t="shared" si="138"/>
        <v>0</v>
      </c>
      <c r="O449" s="337"/>
    </row>
    <row r="450" spans="1:15" ht="27.75" customHeight="1" hidden="1">
      <c r="A450" s="216" t="s">
        <v>440</v>
      </c>
      <c r="B450" s="400" t="s">
        <v>515</v>
      </c>
      <c r="C450" s="401"/>
      <c r="D450" s="328"/>
      <c r="E450" s="329"/>
      <c r="F450" s="328"/>
      <c r="G450" s="329"/>
      <c r="H450" s="330"/>
      <c r="I450" s="331"/>
      <c r="J450" s="328"/>
      <c r="K450" s="329"/>
      <c r="L450" s="281"/>
      <c r="M450" s="281"/>
      <c r="N450" s="336">
        <f t="shared" si="138"/>
        <v>0</v>
      </c>
      <c r="O450" s="337"/>
    </row>
    <row r="451" spans="1:15" ht="27.75" customHeight="1" hidden="1">
      <c r="A451" s="216" t="s">
        <v>402</v>
      </c>
      <c r="B451" s="400" t="s">
        <v>516</v>
      </c>
      <c r="C451" s="401"/>
      <c r="D451" s="328"/>
      <c r="E451" s="329"/>
      <c r="F451" s="328"/>
      <c r="G451" s="329"/>
      <c r="H451" s="330"/>
      <c r="I451" s="331"/>
      <c r="J451" s="328"/>
      <c r="K451" s="329"/>
      <c r="L451" s="281"/>
      <c r="M451" s="281"/>
      <c r="N451" s="340">
        <f t="shared" si="138"/>
        <v>0</v>
      </c>
      <c r="O451" s="341"/>
    </row>
    <row r="452" spans="1:15" ht="27.75" customHeight="1" hidden="1">
      <c r="A452" s="216" t="s">
        <v>403</v>
      </c>
      <c r="B452" s="400" t="s">
        <v>517</v>
      </c>
      <c r="C452" s="401"/>
      <c r="D452" s="328"/>
      <c r="E452" s="329"/>
      <c r="F452" s="328"/>
      <c r="G452" s="329"/>
      <c r="H452" s="330"/>
      <c r="I452" s="331"/>
      <c r="J452" s="328"/>
      <c r="K452" s="329"/>
      <c r="L452" s="281"/>
      <c r="M452" s="281"/>
      <c r="N452" s="340">
        <f t="shared" si="138"/>
        <v>0</v>
      </c>
      <c r="O452" s="341"/>
    </row>
    <row r="453" spans="1:15" ht="27.75" customHeight="1" hidden="1">
      <c r="A453" s="216" t="s">
        <v>404</v>
      </c>
      <c r="B453" s="400" t="s">
        <v>518</v>
      </c>
      <c r="C453" s="401"/>
      <c r="D453" s="328"/>
      <c r="E453" s="329"/>
      <c r="F453" s="328"/>
      <c r="G453" s="329"/>
      <c r="H453" s="330"/>
      <c r="I453" s="331"/>
      <c r="J453" s="328"/>
      <c r="K453" s="329"/>
      <c r="L453" s="281"/>
      <c r="M453" s="281"/>
      <c r="N453" s="340">
        <f t="shared" si="138"/>
        <v>0</v>
      </c>
      <c r="O453" s="341"/>
    </row>
    <row r="454" spans="1:15" ht="27.75" customHeight="1" hidden="1">
      <c r="A454" s="216" t="s">
        <v>405</v>
      </c>
      <c r="B454" s="400" t="s">
        <v>303</v>
      </c>
      <c r="C454" s="401"/>
      <c r="D454" s="328"/>
      <c r="E454" s="329"/>
      <c r="F454" s="328"/>
      <c r="G454" s="329"/>
      <c r="H454" s="330"/>
      <c r="I454" s="331"/>
      <c r="J454" s="328"/>
      <c r="K454" s="329"/>
      <c r="L454" s="281"/>
      <c r="M454" s="281"/>
      <c r="N454" s="340">
        <f t="shared" si="138"/>
        <v>0</v>
      </c>
      <c r="O454" s="341"/>
    </row>
    <row r="455" spans="1:15" ht="27.75" customHeight="1" hidden="1">
      <c r="A455" s="216" t="s">
        <v>406</v>
      </c>
      <c r="B455" s="400" t="s">
        <v>304</v>
      </c>
      <c r="C455" s="401"/>
      <c r="D455" s="328"/>
      <c r="E455" s="329"/>
      <c r="F455" s="328"/>
      <c r="G455" s="329"/>
      <c r="H455" s="330"/>
      <c r="I455" s="331"/>
      <c r="J455" s="328"/>
      <c r="K455" s="329"/>
      <c r="L455" s="281"/>
      <c r="M455" s="281"/>
      <c r="N455" s="340">
        <f t="shared" si="138"/>
        <v>0</v>
      </c>
      <c r="O455" s="341"/>
    </row>
    <row r="456" spans="1:15" ht="27.75" customHeight="1" hidden="1">
      <c r="A456" s="216" t="s">
        <v>407</v>
      </c>
      <c r="B456" s="400" t="s">
        <v>507</v>
      </c>
      <c r="C456" s="401"/>
      <c r="D456" s="328"/>
      <c r="E456" s="329"/>
      <c r="F456" s="328"/>
      <c r="G456" s="329"/>
      <c r="H456" s="330"/>
      <c r="I456" s="331"/>
      <c r="J456" s="328"/>
      <c r="K456" s="329"/>
      <c r="L456" s="281"/>
      <c r="M456" s="281"/>
      <c r="N456" s="340">
        <f t="shared" si="138"/>
        <v>0</v>
      </c>
      <c r="O456" s="341"/>
    </row>
    <row r="457" spans="1:15" ht="6.75" customHeight="1" hidden="1" thickBot="1">
      <c r="A457" s="217" t="s">
        <v>386</v>
      </c>
      <c r="B457" s="404" t="s">
        <v>305</v>
      </c>
      <c r="C457" s="405"/>
      <c r="D457" s="342"/>
      <c r="E457" s="343"/>
      <c r="F457" s="342"/>
      <c r="G457" s="343"/>
      <c r="H457" s="348"/>
      <c r="I457" s="349"/>
      <c r="J457" s="342"/>
      <c r="K457" s="343"/>
      <c r="L457" s="289"/>
      <c r="M457" s="289"/>
      <c r="N457" s="344">
        <f>SUM(H457,J457,L457)</f>
        <v>0</v>
      </c>
      <c r="O457" s="345"/>
    </row>
    <row r="458" spans="1:15" ht="35.25" customHeight="1" thickBot="1" thickTop="1">
      <c r="A458" s="350" t="s">
        <v>418</v>
      </c>
      <c r="B458" s="284"/>
      <c r="C458" s="154" t="str">
        <f>$D$5&amp;"-"&amp;$E$5&amp;"   "&amp;$D$6</f>
        <v>-П3   Карађорђеви дани</v>
      </c>
      <c r="D458" s="351">
        <f>SUM(D441:E457)</f>
        <v>0</v>
      </c>
      <c r="E458" s="352"/>
      <c r="F458" s="351">
        <f>SUM(F441:G457)</f>
        <v>0</v>
      </c>
      <c r="G458" s="352"/>
      <c r="H458" s="351">
        <f>SUM(H441:I457)</f>
        <v>3110000</v>
      </c>
      <c r="I458" s="352"/>
      <c r="J458" s="351">
        <f>SUM(J441:K457)</f>
        <v>0</v>
      </c>
      <c r="K458" s="352"/>
      <c r="L458" s="351">
        <f>SUM(L441:M457)</f>
        <v>0</v>
      </c>
      <c r="M458" s="352"/>
      <c r="N458" s="351">
        <f>SUM(H458:M458)</f>
        <v>3110000</v>
      </c>
      <c r="O458" s="354"/>
    </row>
    <row r="459" spans="1:15" ht="26.25" thickTop="1">
      <c r="A459" s="72"/>
      <c r="B459" s="72"/>
      <c r="C459" s="155" t="s">
        <v>82</v>
      </c>
      <c r="D459" s="406">
        <f>D436+E436-D458</f>
        <v>0</v>
      </c>
      <c r="E459" s="406"/>
      <c r="F459" s="406">
        <f>F436+G436-F458</f>
        <v>0</v>
      </c>
      <c r="G459" s="406"/>
      <c r="H459" s="406">
        <f>H436+I436-H458</f>
        <v>0</v>
      </c>
      <c r="I459" s="406"/>
      <c r="J459" s="406">
        <f>J436+K436-J458</f>
        <v>0</v>
      </c>
      <c r="K459" s="406"/>
      <c r="L459" s="406">
        <f>L436+M436-L458</f>
        <v>0</v>
      </c>
      <c r="M459" s="406"/>
      <c r="N459" s="406">
        <f>N436+O436-N458</f>
        <v>0</v>
      </c>
      <c r="O459" s="406"/>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ustomHeight="1">
      <c r="A464" s="1"/>
      <c r="B464" s="1"/>
      <c r="C464" s="1"/>
      <c r="D464" s="1"/>
      <c r="E464" s="1"/>
      <c r="F464" s="1"/>
      <c r="G464" s="1"/>
      <c r="H464" s="1"/>
      <c r="I464" s="1"/>
      <c r="J464" s="1"/>
      <c r="M464" s="353" t="s">
        <v>387</v>
      </c>
      <c r="N464" s="353"/>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t="s">
        <v>555</v>
      </c>
      <c r="N466" s="193" t="s">
        <v>556</v>
      </c>
      <c r="O466" s="23"/>
    </row>
  </sheetData>
  <sheetProtection formatCells="0" formatColumns="0" formatRows="0" insertColumns="0" insertRows="0" insertHyperlinks="0" deleteColumns="0" deleteRows="0" sort="0"/>
  <mergeCells count="197">
    <mergeCell ref="M464:N464"/>
    <mergeCell ref="D459:E459"/>
    <mergeCell ref="F459:G459"/>
    <mergeCell ref="H459:I459"/>
    <mergeCell ref="J459:K459"/>
    <mergeCell ref="J458:K458"/>
    <mergeCell ref="L458:M458"/>
    <mergeCell ref="N458:O458"/>
    <mergeCell ref="L459:M459"/>
    <mergeCell ref="N459:O459"/>
    <mergeCell ref="A458:B458"/>
    <mergeCell ref="D458:E458"/>
    <mergeCell ref="F458:G458"/>
    <mergeCell ref="H458:I458"/>
    <mergeCell ref="N456:O456"/>
    <mergeCell ref="B457:C457"/>
    <mergeCell ref="D457:E457"/>
    <mergeCell ref="F457:G457"/>
    <mergeCell ref="H457:I457"/>
    <mergeCell ref="J457:K457"/>
    <mergeCell ref="L457:M457"/>
    <mergeCell ref="N457:O457"/>
    <mergeCell ref="B456:C456"/>
    <mergeCell ref="D456:E456"/>
    <mergeCell ref="D455:E455"/>
    <mergeCell ref="F455:G455"/>
    <mergeCell ref="H455:I455"/>
    <mergeCell ref="J455:K455"/>
    <mergeCell ref="F456:G456"/>
    <mergeCell ref="H456:I456"/>
    <mergeCell ref="J456:K456"/>
    <mergeCell ref="L456:M456"/>
    <mergeCell ref="L455:M455"/>
    <mergeCell ref="N455:O455"/>
    <mergeCell ref="B454:C454"/>
    <mergeCell ref="D454:E454"/>
    <mergeCell ref="F454:G454"/>
    <mergeCell ref="H454:I454"/>
    <mergeCell ref="J454:K454"/>
    <mergeCell ref="L454:M454"/>
    <mergeCell ref="N454:O454"/>
    <mergeCell ref="B455:C455"/>
    <mergeCell ref="N452:O452"/>
    <mergeCell ref="B453:C453"/>
    <mergeCell ref="D453:E453"/>
    <mergeCell ref="F453:G453"/>
    <mergeCell ref="H453:I453"/>
    <mergeCell ref="J453:K453"/>
    <mergeCell ref="L453:M453"/>
    <mergeCell ref="N453:O453"/>
    <mergeCell ref="B452:C452"/>
    <mergeCell ref="D452:E452"/>
    <mergeCell ref="D451:E451"/>
    <mergeCell ref="F451:G451"/>
    <mergeCell ref="H451:I451"/>
    <mergeCell ref="J451:K451"/>
    <mergeCell ref="F452:G452"/>
    <mergeCell ref="H452:I452"/>
    <mergeCell ref="J452:K452"/>
    <mergeCell ref="B451:C451"/>
    <mergeCell ref="L452:M452"/>
    <mergeCell ref="L451:M451"/>
    <mergeCell ref="N451:O451"/>
    <mergeCell ref="B450:C450"/>
    <mergeCell ref="D450:E450"/>
    <mergeCell ref="F450:G450"/>
    <mergeCell ref="H450:I450"/>
    <mergeCell ref="J450:K450"/>
    <mergeCell ref="L450:M450"/>
    <mergeCell ref="N450:O450"/>
    <mergeCell ref="N448:O448"/>
    <mergeCell ref="B449:C449"/>
    <mergeCell ref="D449:E449"/>
    <mergeCell ref="F449:G449"/>
    <mergeCell ref="H449:I449"/>
    <mergeCell ref="J449:K449"/>
    <mergeCell ref="L449:M449"/>
    <mergeCell ref="N449:O449"/>
    <mergeCell ref="B448:C448"/>
    <mergeCell ref="D448:E448"/>
    <mergeCell ref="D447:E447"/>
    <mergeCell ref="F447:G447"/>
    <mergeCell ref="H447:I447"/>
    <mergeCell ref="J447:K447"/>
    <mergeCell ref="F448:G448"/>
    <mergeCell ref="H448:I448"/>
    <mergeCell ref="J448:K448"/>
    <mergeCell ref="L448:M448"/>
    <mergeCell ref="L447:M447"/>
    <mergeCell ref="N447:O447"/>
    <mergeCell ref="B446:C446"/>
    <mergeCell ref="D446:E446"/>
    <mergeCell ref="F446:G446"/>
    <mergeCell ref="H446:I446"/>
    <mergeCell ref="J446:K446"/>
    <mergeCell ref="L446:M446"/>
    <mergeCell ref="N446:O446"/>
    <mergeCell ref="B447:C447"/>
    <mergeCell ref="N444:O444"/>
    <mergeCell ref="B445:C445"/>
    <mergeCell ref="D445:E445"/>
    <mergeCell ref="F445:G445"/>
    <mergeCell ref="H445:I445"/>
    <mergeCell ref="J445:K445"/>
    <mergeCell ref="L445:M445"/>
    <mergeCell ref="N445:O445"/>
    <mergeCell ref="B444:C444"/>
    <mergeCell ref="D444:E444"/>
    <mergeCell ref="D443:E443"/>
    <mergeCell ref="F443:G443"/>
    <mergeCell ref="H443:I443"/>
    <mergeCell ref="J443:K443"/>
    <mergeCell ref="F444:G444"/>
    <mergeCell ref="H444:I444"/>
    <mergeCell ref="J444:K444"/>
    <mergeCell ref="L444:M444"/>
    <mergeCell ref="L443:M443"/>
    <mergeCell ref="N443:O443"/>
    <mergeCell ref="B442:C442"/>
    <mergeCell ref="D442:E442"/>
    <mergeCell ref="F442:G442"/>
    <mergeCell ref="H442:I442"/>
    <mergeCell ref="J442:K442"/>
    <mergeCell ref="L442:M442"/>
    <mergeCell ref="N442:O442"/>
    <mergeCell ref="B443:C443"/>
    <mergeCell ref="J441:K441"/>
    <mergeCell ref="L441:M441"/>
    <mergeCell ref="N441:O441"/>
    <mergeCell ref="B440:C440"/>
    <mergeCell ref="D440:E440"/>
    <mergeCell ref="B441:C441"/>
    <mergeCell ref="D441:E441"/>
    <mergeCell ref="F441:G441"/>
    <mergeCell ref="H441:I441"/>
    <mergeCell ref="F440:G440"/>
    <mergeCell ref="J439:K439"/>
    <mergeCell ref="L439:M439"/>
    <mergeCell ref="N439:O439"/>
    <mergeCell ref="N440:O440"/>
    <mergeCell ref="B439:C439"/>
    <mergeCell ref="D439:E439"/>
    <mergeCell ref="F439:G439"/>
    <mergeCell ref="H439:I439"/>
    <mergeCell ref="H440:I440"/>
    <mergeCell ref="J440:K440"/>
    <mergeCell ref="L440:M440"/>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9:O349 D408:O408 D400:O400 D382:O382 D380:O380 D372:O372 D368:O368 D192:O192 D190:O190 D185:O185 D183:O183 D179:O179 D434:O434 D410:O410 D363:O363 D361:O361 D340:O340 D307:O307 D412:O412 D329:O329 D315:O315 D304:O304 D301:O301 D298:O298 D255:O255 D291:O291 D288:O288 D285:O285 D277:O277 D275:O275 D268:O268 D251:O251 D249:O249 D231:O231 D228:O228 D220:O220 D209:O209 D203:O203 D247:O247 D338:O338 D335:O335 D333:O333 D359:O359 D425:O425 D30:O31 D33:O34 D37:O38 D60:O61 D72:O73 D97:O98 D102:O103 D106:O107 D176:O177 D194:O195 D242:O243 D257:O258 D281:O282 D294:O295 D310:O311 D325:O326 D343:O344 D365:O366 D374:O375 D377:O378 D385:O386 D389:O390 D414:O415">
    <cfRule type="cellIs" priority="2" dxfId="28" operator="equal" stopIfTrue="1">
      <formula>0</formula>
    </cfRule>
  </conditionalFormatting>
  <conditionalFormatting sqref="D342:O342 D36:O36 D388:O388 D175:O175 D109:O109 D134:O134 D29:O29">
    <cfRule type="cellIs" priority="3" dxfId="30" operator="equal" stopIfTrue="1">
      <formula>0</formula>
    </cfRule>
  </conditionalFormatting>
  <conditionalFormatting sqref="D437:O437">
    <cfRule type="cellIs" priority="4" dxfId="31" operator="notEqual" stopIfTrue="1">
      <formula>0</formula>
    </cfRule>
    <cfRule type="cellIs" priority="5" dxfId="29" operator="equal" stopIfTrue="1">
      <formula>0</formula>
    </cfRule>
  </conditionalFormatting>
  <conditionalFormatting sqref="D459:O459">
    <cfRule type="cellIs" priority="6" dxfId="29" operator="equal" stopIfTrue="1">
      <formula>0</formula>
    </cfRule>
    <cfRule type="cellIs" priority="7" dxfId="2" operator="not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6:O173 N381:O381 N330:O332 N339:O339 N413:O413 N178:O178 N180:O182 N184:O184 N186:O189 N191:O191 N193:O193 N196:O202 N204:O208 N210:O219 N221:O227 N229:O230 N232:O241 N244:O246 N248:O248 N250:O250 N252:O254 N256:O256 N259:O267 N269:O274 N276:O276 N278:O280 N283:O284 N286:O287 N289:O290 N292:O293 N296:O297 N299:O300 N302:O303 N32:O32 N35:O35 N39:O41 N43:O43 N45:O50 N52:O56 N58:O59 N62:O63 N65:O68 N70:O71 N74:O79 N81:O84 N86:O91 N93:O94 N96:O96 N99:O99 N101:O101 N104:O105 N108:O108 N112:O112 N114:O114 N116:O116 N119:O119 N121:O121 N123:O123 N126:O126 N129:O129 N131:O131 N133:O133 N137:O145 N147:O153 N156:O164 N435:O435">
    <cfRule type="cellIs" priority="8" dxfId="29" operator="equal" stopIfTrue="1">
      <formula>0</formula>
    </cfRule>
  </conditionalFormatting>
  <conditionalFormatting sqref="D458:O458 D436:O436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6" t="s">
        <v>392</v>
      </c>
      <c r="B9" s="426"/>
      <c r="C9" s="426"/>
      <c r="D9" s="426"/>
      <c r="E9" s="426"/>
      <c r="F9" s="426"/>
      <c r="G9" s="426"/>
      <c r="H9" s="426"/>
      <c r="I9" s="426"/>
      <c r="J9" s="426"/>
      <c r="K9" s="426"/>
      <c r="L9" s="426"/>
      <c r="M9" s="426"/>
      <c r="N9" s="426"/>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3" t="s">
        <v>426</v>
      </c>
      <c r="B12" s="427" t="s">
        <v>427</v>
      </c>
      <c r="C12" s="428"/>
      <c r="D12" s="428"/>
      <c r="E12" s="428"/>
      <c r="F12" s="428"/>
      <c r="G12" s="428"/>
      <c r="H12" s="428"/>
      <c r="I12" s="428"/>
      <c r="J12" s="428"/>
      <c r="K12" s="428"/>
      <c r="L12" s="428"/>
      <c r="M12" s="428"/>
      <c r="N12" s="429"/>
      <c r="O12" s="6"/>
      <c r="P12" s="6"/>
      <c r="Q12" s="6"/>
      <c r="R12" s="6"/>
    </row>
    <row r="13" spans="1:18" ht="54" customHeight="1" hidden="1">
      <c r="A13" s="413"/>
      <c r="B13" s="430" t="s">
        <v>454</v>
      </c>
      <c r="C13" s="431"/>
      <c r="D13" s="431"/>
      <c r="E13" s="431"/>
      <c r="F13" s="431"/>
      <c r="G13" s="431"/>
      <c r="H13" s="431"/>
      <c r="I13" s="431"/>
      <c r="J13" s="431"/>
      <c r="K13" s="431"/>
      <c r="L13" s="431"/>
      <c r="M13" s="431"/>
      <c r="N13" s="432"/>
      <c r="O13" s="6"/>
      <c r="P13" s="6"/>
      <c r="Q13" s="6"/>
      <c r="R13" s="6"/>
    </row>
    <row r="14" spans="1:18" ht="37.5" customHeight="1" hidden="1">
      <c r="A14" s="413"/>
      <c r="B14" s="436" t="s">
        <v>455</v>
      </c>
      <c r="C14" s="437"/>
      <c r="D14" s="437"/>
      <c r="E14" s="437"/>
      <c r="F14" s="437"/>
      <c r="G14" s="437"/>
      <c r="H14" s="437"/>
      <c r="I14" s="437"/>
      <c r="J14" s="437"/>
      <c r="K14" s="437"/>
      <c r="L14" s="437"/>
      <c r="M14" s="437"/>
      <c r="N14" s="438"/>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0" t="s">
        <v>426</v>
      </c>
      <c r="B17" s="427" t="s">
        <v>428</v>
      </c>
      <c r="C17" s="428"/>
      <c r="D17" s="428"/>
      <c r="E17" s="428"/>
      <c r="F17" s="428"/>
      <c r="G17" s="428"/>
      <c r="H17" s="428"/>
      <c r="I17" s="428"/>
      <c r="J17" s="428"/>
      <c r="K17" s="428"/>
      <c r="L17" s="428"/>
      <c r="M17" s="428"/>
      <c r="N17" s="429"/>
      <c r="O17" s="6"/>
      <c r="P17" s="6"/>
      <c r="Q17" s="6"/>
      <c r="R17" s="6"/>
    </row>
    <row r="18" spans="1:18" ht="50.25" customHeight="1">
      <c r="A18" s="421"/>
      <c r="B18" s="418" t="s">
        <v>452</v>
      </c>
      <c r="C18" s="418"/>
      <c r="D18" s="418"/>
      <c r="E18" s="418"/>
      <c r="F18" s="418"/>
      <c r="G18" s="418"/>
      <c r="H18" s="418"/>
      <c r="I18" s="418"/>
      <c r="J18" s="418"/>
      <c r="K18" s="418"/>
      <c r="L18" s="418"/>
      <c r="M18" s="418"/>
      <c r="N18" s="418"/>
      <c r="O18" s="6"/>
      <c r="P18" s="6"/>
      <c r="Q18" s="6"/>
      <c r="R18" s="6"/>
    </row>
    <row r="19" spans="1:18" ht="111" customHeight="1">
      <c r="A19" s="421"/>
      <c r="B19" s="419" t="s">
        <v>532</v>
      </c>
      <c r="C19" s="418"/>
      <c r="D19" s="418"/>
      <c r="E19" s="418"/>
      <c r="F19" s="418"/>
      <c r="G19" s="418"/>
      <c r="H19" s="418"/>
      <c r="I19" s="418"/>
      <c r="J19" s="418"/>
      <c r="K19" s="418"/>
      <c r="L19" s="418"/>
      <c r="M19" s="418"/>
      <c r="N19" s="418"/>
      <c r="O19" s="6"/>
      <c r="P19" s="6"/>
      <c r="Q19" s="6"/>
      <c r="R19" s="6"/>
    </row>
    <row r="20" spans="1:18" ht="51.75" customHeight="1">
      <c r="A20" s="421"/>
      <c r="B20" s="418" t="s">
        <v>450</v>
      </c>
      <c r="C20" s="418"/>
      <c r="D20" s="418"/>
      <c r="E20" s="418"/>
      <c r="F20" s="418"/>
      <c r="G20" s="418"/>
      <c r="H20" s="418"/>
      <c r="I20" s="418"/>
      <c r="J20" s="418"/>
      <c r="K20" s="418"/>
      <c r="L20" s="418"/>
      <c r="M20" s="418"/>
      <c r="N20" s="418"/>
      <c r="O20" s="6"/>
      <c r="P20" s="6"/>
      <c r="Q20" s="6"/>
      <c r="R20" s="6"/>
    </row>
    <row r="21" spans="1:18" ht="92.25" customHeight="1">
      <c r="A21" s="422"/>
      <c r="B21" s="414" t="s">
        <v>453</v>
      </c>
      <c r="C21" s="414"/>
      <c r="D21" s="414"/>
      <c r="E21" s="414"/>
      <c r="F21" s="414"/>
      <c r="G21" s="414"/>
      <c r="H21" s="414"/>
      <c r="I21" s="414"/>
      <c r="J21" s="414"/>
      <c r="K21" s="414"/>
      <c r="L21" s="414"/>
      <c r="M21" s="414"/>
      <c r="N21" s="414"/>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0" t="s">
        <v>84</v>
      </c>
      <c r="B23" s="423" t="s">
        <v>398</v>
      </c>
      <c r="C23" s="424"/>
      <c r="D23" s="424"/>
      <c r="E23" s="424"/>
      <c r="F23" s="424"/>
      <c r="G23" s="424"/>
      <c r="H23" s="424"/>
      <c r="I23" s="424"/>
      <c r="J23" s="424"/>
      <c r="K23" s="424"/>
      <c r="L23" s="424"/>
      <c r="M23" s="424"/>
      <c r="N23" s="425"/>
    </row>
    <row r="24" spans="1:14" ht="19.5" customHeight="1">
      <c r="A24" s="412"/>
      <c r="B24" s="415" t="s">
        <v>451</v>
      </c>
      <c r="C24" s="416"/>
      <c r="D24" s="416"/>
      <c r="E24" s="416"/>
      <c r="F24" s="416"/>
      <c r="G24" s="416"/>
      <c r="H24" s="416"/>
      <c r="I24" s="416"/>
      <c r="J24" s="416"/>
      <c r="K24" s="416"/>
      <c r="L24" s="416"/>
      <c r="M24" s="416"/>
      <c r="N24" s="417"/>
    </row>
    <row r="25" spans="1:14" ht="3.75" customHeight="1">
      <c r="A25" s="412"/>
      <c r="B25" s="433"/>
      <c r="C25" s="411"/>
      <c r="D25" s="411"/>
      <c r="E25" s="411"/>
      <c r="F25" s="411"/>
      <c r="G25" s="411"/>
      <c r="H25" s="411"/>
      <c r="I25" s="411"/>
      <c r="J25" s="411"/>
      <c r="K25" s="411"/>
      <c r="L25" s="411"/>
      <c r="M25" s="411"/>
      <c r="N25" s="412"/>
    </row>
    <row r="26" spans="1:14" ht="98.25" customHeight="1">
      <c r="A26" s="412"/>
      <c r="B26" s="410" t="s">
        <v>3</v>
      </c>
      <c r="C26" s="411"/>
      <c r="D26" s="411"/>
      <c r="E26" s="411"/>
      <c r="F26" s="411"/>
      <c r="G26" s="411"/>
      <c r="H26" s="411"/>
      <c r="I26" s="411"/>
      <c r="J26" s="411"/>
      <c r="K26" s="411"/>
      <c r="L26" s="411"/>
      <c r="M26" s="411"/>
      <c r="N26" s="412"/>
    </row>
    <row r="27" spans="1:14" ht="96.75" customHeight="1">
      <c r="A27" s="412"/>
      <c r="B27" s="410" t="s">
        <v>1</v>
      </c>
      <c r="C27" s="411"/>
      <c r="D27" s="411"/>
      <c r="E27" s="411"/>
      <c r="F27" s="411"/>
      <c r="G27" s="411"/>
      <c r="H27" s="411"/>
      <c r="I27" s="411"/>
      <c r="J27" s="411"/>
      <c r="K27" s="411"/>
      <c r="L27" s="411"/>
      <c r="M27" s="411"/>
      <c r="N27" s="412"/>
    </row>
    <row r="28" spans="1:14" ht="30.75" customHeight="1">
      <c r="A28" s="412"/>
      <c r="B28" s="448" t="s">
        <v>0</v>
      </c>
      <c r="C28" s="449"/>
      <c r="D28" s="449"/>
      <c r="E28" s="449"/>
      <c r="F28" s="449"/>
      <c r="G28" s="449"/>
      <c r="H28" s="449"/>
      <c r="I28" s="449"/>
      <c r="J28" s="449"/>
      <c r="K28" s="449"/>
      <c r="L28" s="449"/>
      <c r="M28" s="449"/>
      <c r="N28" s="450"/>
    </row>
    <row r="29" spans="1:14" ht="25.5" customHeight="1">
      <c r="A29" s="412"/>
      <c r="B29" s="407" t="s">
        <v>8</v>
      </c>
      <c r="C29" s="408"/>
      <c r="D29" s="408"/>
      <c r="E29" s="408"/>
      <c r="F29" s="408"/>
      <c r="G29" s="408"/>
      <c r="H29" s="408"/>
      <c r="I29" s="408"/>
      <c r="J29" s="408"/>
      <c r="K29" s="408"/>
      <c r="L29" s="408"/>
      <c r="M29" s="408"/>
      <c r="N29" s="409"/>
    </row>
    <row r="30" spans="1:14" ht="96" customHeight="1">
      <c r="A30" s="412"/>
      <c r="B30" s="444" t="s">
        <v>4</v>
      </c>
      <c r="C30" s="411"/>
      <c r="D30" s="411"/>
      <c r="E30" s="411"/>
      <c r="F30" s="411"/>
      <c r="G30" s="411"/>
      <c r="H30" s="411"/>
      <c r="I30" s="411"/>
      <c r="J30" s="411"/>
      <c r="K30" s="411"/>
      <c r="L30" s="411"/>
      <c r="M30" s="411"/>
      <c r="N30" s="412"/>
    </row>
    <row r="31" spans="1:14" ht="49.5" customHeight="1">
      <c r="A31" s="412"/>
      <c r="B31" s="445" t="s">
        <v>2</v>
      </c>
      <c r="C31" s="411"/>
      <c r="D31" s="411"/>
      <c r="E31" s="411"/>
      <c r="F31" s="411"/>
      <c r="G31" s="411"/>
      <c r="H31" s="411"/>
      <c r="I31" s="411"/>
      <c r="J31" s="411"/>
      <c r="K31" s="411"/>
      <c r="L31" s="411"/>
      <c r="M31" s="411"/>
      <c r="N31" s="412"/>
    </row>
    <row r="32" spans="1:14" ht="30" customHeight="1">
      <c r="A32" s="412"/>
      <c r="B32" s="440" t="s">
        <v>7</v>
      </c>
      <c r="C32" s="441"/>
      <c r="D32" s="441"/>
      <c r="E32" s="441"/>
      <c r="F32" s="441"/>
      <c r="G32" s="441"/>
      <c r="H32" s="441"/>
      <c r="I32" s="441"/>
      <c r="J32" s="441"/>
      <c r="K32" s="441"/>
      <c r="L32" s="441"/>
      <c r="M32" s="441"/>
      <c r="N32" s="442"/>
    </row>
    <row r="33" spans="1:14" ht="84" customHeight="1">
      <c r="A33" s="412"/>
      <c r="B33" s="443" t="s">
        <v>526</v>
      </c>
      <c r="C33" s="408"/>
      <c r="D33" s="408"/>
      <c r="E33" s="408"/>
      <c r="F33" s="408"/>
      <c r="G33" s="408"/>
      <c r="H33" s="408"/>
      <c r="I33" s="408"/>
      <c r="J33" s="408"/>
      <c r="K33" s="408"/>
      <c r="L33" s="408"/>
      <c r="M33" s="408"/>
      <c r="N33" s="409"/>
    </row>
    <row r="34" spans="1:14" ht="94.5" customHeight="1">
      <c r="A34" s="412"/>
      <c r="B34" s="410" t="s">
        <v>527</v>
      </c>
      <c r="C34" s="411"/>
      <c r="D34" s="411"/>
      <c r="E34" s="411"/>
      <c r="F34" s="411"/>
      <c r="G34" s="411"/>
      <c r="H34" s="411"/>
      <c r="I34" s="411"/>
      <c r="J34" s="411"/>
      <c r="K34" s="411"/>
      <c r="L34" s="411"/>
      <c r="M34" s="411"/>
      <c r="N34" s="412"/>
    </row>
    <row r="35" spans="1:14" ht="24" customHeight="1">
      <c r="A35" s="219"/>
      <c r="B35" s="199"/>
      <c r="C35" s="199"/>
      <c r="D35" s="199"/>
      <c r="E35" s="199"/>
      <c r="F35" s="199"/>
      <c r="G35" s="199"/>
      <c r="H35" s="199"/>
      <c r="I35" s="199"/>
      <c r="J35" s="199"/>
      <c r="K35" s="199"/>
      <c r="L35" s="199"/>
      <c r="M35" s="199"/>
      <c r="N35" s="200"/>
    </row>
    <row r="36" spans="1:14" ht="46.5" customHeight="1">
      <c r="A36" s="413" t="s">
        <v>429</v>
      </c>
      <c r="B36" s="447" t="s">
        <v>430</v>
      </c>
      <c r="C36" s="447"/>
      <c r="D36" s="447"/>
      <c r="E36" s="447"/>
      <c r="F36" s="447"/>
      <c r="G36" s="447"/>
      <c r="H36" s="447"/>
      <c r="I36" s="447"/>
      <c r="J36" s="447"/>
      <c r="K36" s="447"/>
      <c r="L36" s="447"/>
      <c r="M36" s="447"/>
      <c r="N36" s="447"/>
    </row>
    <row r="37" spans="1:14" ht="65.25" customHeight="1">
      <c r="A37" s="413"/>
      <c r="B37" s="446" t="s">
        <v>534</v>
      </c>
      <c r="C37" s="446"/>
      <c r="D37" s="446"/>
      <c r="E37" s="446"/>
      <c r="F37" s="446"/>
      <c r="G37" s="446"/>
      <c r="H37" s="446"/>
      <c r="I37" s="446"/>
      <c r="J37" s="446"/>
      <c r="K37" s="446"/>
      <c r="L37" s="446"/>
      <c r="M37" s="446"/>
      <c r="N37" s="446"/>
    </row>
    <row r="38" spans="1:14" ht="33" customHeight="1" hidden="1">
      <c r="A38" s="413"/>
      <c r="B38" s="61"/>
      <c r="C38" s="61"/>
      <c r="D38" s="61"/>
      <c r="E38" s="61"/>
      <c r="F38" s="61"/>
      <c r="G38" s="61"/>
      <c r="H38" s="61"/>
      <c r="I38" s="61"/>
      <c r="J38" s="61"/>
      <c r="K38" s="61"/>
      <c r="L38" s="61"/>
      <c r="M38" s="61"/>
      <c r="N38" s="61"/>
    </row>
    <row r="39" spans="1:14" ht="54.75" customHeight="1">
      <c r="A39" s="413"/>
      <c r="B39" s="434" t="s">
        <v>83</v>
      </c>
      <c r="C39" s="434"/>
      <c r="D39" s="434"/>
      <c r="E39" s="434"/>
      <c r="F39" s="434"/>
      <c r="G39" s="434"/>
      <c r="H39" s="434"/>
      <c r="I39" s="434"/>
      <c r="J39" s="434"/>
      <c r="K39" s="434"/>
      <c r="L39" s="434"/>
      <c r="M39" s="434"/>
      <c r="N39" s="434"/>
    </row>
    <row r="40" spans="1:14" ht="79.5" customHeight="1">
      <c r="A40" s="413"/>
      <c r="B40" s="435" t="s">
        <v>5</v>
      </c>
      <c r="C40" s="435"/>
      <c r="D40" s="435"/>
      <c r="E40" s="435"/>
      <c r="F40" s="435"/>
      <c r="G40" s="435"/>
      <c r="H40" s="435"/>
      <c r="I40" s="435"/>
      <c r="J40" s="435"/>
      <c r="K40" s="435"/>
      <c r="L40" s="435"/>
      <c r="M40" s="435"/>
      <c r="N40" s="435"/>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9" t="s">
        <v>6</v>
      </c>
      <c r="C43" s="439"/>
      <c r="D43" s="439"/>
      <c r="E43" s="439"/>
      <c r="F43" s="439"/>
      <c r="G43" s="439"/>
      <c r="H43" s="439"/>
      <c r="I43" s="439"/>
      <c r="J43" s="439"/>
      <c r="K43" s="439"/>
      <c r="L43" s="439"/>
      <c r="M43" s="439"/>
      <c r="N43" s="439"/>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2021-12-14T09:18:18Z</cp:lastPrinted>
  <dcterms:created xsi:type="dcterms:W3CDTF">2014-07-16T07:05:44Z</dcterms:created>
  <dcterms:modified xsi:type="dcterms:W3CDTF">2022-11-08T09:35:42Z</dcterms:modified>
  <cp:category/>
  <cp:version/>
  <cp:contentType/>
  <cp:contentStatus/>
</cp:coreProperties>
</file>