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externalReferences>
    <externalReference r:id="rId7"/>
  </externalReference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<sst xmlns="http://schemas.openxmlformats.org/spreadsheetml/2006/main" count="2040" uniqueCount="557">
  <si>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</si>
  <si>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</si>
  <si>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</si>
  <si>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</si>
  <si>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</si>
  <si>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</si>
  <si>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</si>
  <si>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</si>
  <si>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</si>
  <si>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</si>
  <si>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</si>
  <si>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</si>
  <si>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</si>
  <si>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</si>
  <si>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</si>
  <si>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</si>
  <si>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</si>
  <si>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</si>
  <si>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</si>
  <si>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</si>
  <si>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</si>
  <si>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</si>
  <si>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</si>
  <si>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</si>
  <si>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</si>
  <si>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</si>
  <si>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</si>
  <si>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</si>
  <si>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</si>
  <si>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</si>
  <si>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</si>
  <si>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</si>
  <si>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</si>
  <si>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</si>
  <si>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</si>
  <si>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</si>
  <si>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</si>
  <si>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</si>
  <si>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</si>
  <si>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</si>
  <si>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</si>
  <si>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</si>
  <si>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</si>
  <si>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</si>
  <si>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</si>
  <si>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</si>
  <si>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</si>
  <si>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</si>
  <si>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</si>
  <si>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</si>
  <si>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</si>
  <si>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</si>
  <si>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</si>
  <si>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</si>
  <si>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</si>
  <si>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</si>
  <si>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</si>
  <si>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</si>
  <si>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</si>
  <si>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</si>
  <si>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</si>
  <si>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</si>
  <si>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</si>
  <si>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</si>
  <si>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</si>
  <si>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</si>
  <si>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</si>
  <si>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</si>
  <si>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</si>
  <si>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</si>
  <si>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</si>
  <si>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</si>
  <si>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</si>
  <si>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</si>
  <si>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</si>
  <si>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</si>
  <si>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</si>
  <si>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</si>
  <si>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</si>
  <si>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</si>
  <si>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</si>
  <si>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</si>
  <si>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</si>
  <si>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</si>
  <si>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</si>
  <si>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</si>
  <si>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</si>
  <si>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</si>
  <si>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</si>
  <si>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</si>
  <si>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</si>
  <si>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</si>
  <si>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</si>
  <si>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</si>
  <si>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</si>
  <si>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</si>
  <si>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</si>
  <si>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</si>
  <si>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</si>
  <si>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</si>
  <si>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</si>
  <si>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</si>
  <si>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</si>
  <si>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</si>
  <si>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</si>
  <si>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</si>
  <si>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</si>
  <si>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</si>
  <si>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</si>
  <si>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</si>
  <si>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</si>
  <si>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</si>
  <si>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</si>
  <si>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</si>
  <si>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</si>
  <si>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</si>
  <si>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</si>
  <si>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</si>
  <si>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</si>
  <si>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</si>
  <si>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</si>
  <si>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</si>
  <si>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</si>
  <si>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</si>
  <si>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</si>
  <si>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</si>
  <si>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</si>
  <si>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</si>
  <si>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</si>
  <si>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</si>
  <si>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</si>
  <si>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</si>
  <si>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</si>
  <si>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</si>
  <si>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</si>
  <si>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</si>
  <si>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</si>
  <si>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</si>
  <si>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</si>
  <si>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</si>
  <si>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</si>
  <si>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</si>
  <si>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</si>
  <si>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</si>
  <si>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</si>
  <si>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</si>
  <si>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</si>
  <si>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</si>
  <si>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</si>
  <si>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</si>
  <si>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</si>
  <si>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</si>
  <si>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</si>
  <si>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</si>
  <si>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</si>
  <si>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</si>
  <si>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</si>
  <si>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</si>
  <si>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</si>
  <si>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</si>
  <si>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</si>
  <si>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</si>
  <si>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</si>
  <si>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</si>
  <si>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</si>
  <si>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</si>
  <si>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</si>
  <si>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</si>
  <si>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</si>
  <si>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</si>
  <si>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</si>
  <si>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</si>
  <si>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</si>
  <si>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</si>
  <si>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</si>
  <si>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</si>
  <si>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</si>
  <si>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</si>
  <si>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</si>
  <si>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</si>
  <si>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</si>
  <si>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</si>
  <si>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</si>
  <si>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</si>
  <si>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</si>
  <si>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</si>
  <si>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</si>
  <si>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</si>
  <si>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</si>
  <si>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</si>
  <si>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</si>
  <si>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</si>
  <si>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</si>
  <si>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</si>
  <si>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</si>
  <si>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</si>
  <si>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</si>
  <si>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</si>
  <si>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</si>
  <si>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</si>
  <si>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</si>
  <si>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</si>
  <si>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</si>
  <si>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</si>
  <si>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</si>
  <si>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</si>
  <si>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</si>
  <si>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</si>
  <si>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</si>
  <si>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</si>
  <si>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</si>
  <si>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</si>
  <si>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</si>
  <si>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</si>
  <si>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</si>
  <si>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</si>
  <si>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</si>
  <si>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</si>
  <si>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</si>
  <si>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</si>
  <si>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</si>
  <si>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</si>
  <si>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</si>
  <si>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</si>
  <si>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</si>
  <si>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</si>
  <si>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</si>
  <si>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</si>
  <si>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</si>
  <si>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</si>
  <si>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</si>
  <si>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</si>
  <si>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</si>
  <si>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</si>
  <si>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</si>
  <si>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</si>
  <si>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</si>
  <si>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</si>
  <si>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</si>
  <si>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</si>
  <si>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</si>
  <si>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</si>
  <si>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</si>
  <si>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</si>
  <si>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</si>
  <si>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</si>
  <si>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</si>
  <si>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</si>
  <si>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</si>
  <si>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</si>
  <si>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</si>
  <si>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</si>
  <si>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</si>
  <si>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</si>
  <si>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</si>
  <si>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</si>
  <si>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</si>
  <si>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</si>
  <si>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</si>
  <si>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</si>
  <si>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</si>
  <si>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</si>
  <si>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</si>
  <si>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</si>
  <si>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</si>
  <si>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</si>
  <si>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</si>
  <si>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</si>
  <si>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</si>
  <si>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</si>
  <si>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</si>
  <si>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</si>
  <si>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</si>
  <si>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</si>
  <si>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</si>
  <si>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</si>
  <si>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</si>
  <si>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</si>
  <si>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</si>
  <si>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</si>
  <si>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</si>
  <si>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</si>
  <si>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</si>
  <si>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</si>
  <si>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</si>
  <si>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</si>
  <si>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</si>
  <si>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</si>
  <si>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</si>
  <si>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</si>
  <si>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</si>
  <si>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</si>
  <si>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</si>
  <si>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</si>
  <si>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</si>
  <si>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</si>
  <si>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</si>
  <si>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</si>
  <si>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</si>
  <si>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</si>
  <si>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</si>
  <si>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</si>
  <si>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</si>
  <si>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</si>
  <si>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</si>
  <si>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</si>
  <si>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</si>
  <si>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</si>
  <si>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</si>
  <si>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</si>
  <si>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</si>
  <si>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</si>
  <si>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</si>
  <si>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</si>
  <si>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</si>
  <si>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</si>
  <si>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</si>
  <si>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</si>
  <si>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</si>
  <si>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</si>
  <si>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</si>
  <si>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</si>
  <si>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</si>
  <si>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</si>
  <si>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</si>
  <si>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</si>
  <si>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</si>
  <si>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</si>
  <si>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</si>
  <si>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</si>
  <si>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</si>
  <si>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</si>
  <si>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</si>
  <si>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</si>
  <si>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</si>
  <si>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</si>
  <si>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</si>
  <si>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</si>
  <si>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</si>
  <si>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</si>
  <si>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</si>
  <si>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</si>
  <si>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</si>
  <si>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</si>
  <si>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</si>
  <si>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</si>
  <si>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</si>
  <si>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</si>
  <si>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</si>
  <si>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</si>
  <si>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</si>
  <si>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</si>
  <si>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</si>
  <si>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</si>
  <si>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</si>
  <si>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</si>
  <si>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</si>
  <si>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</si>
  <si>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</si>
  <si>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</si>
  <si>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</si>
  <si>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</si>
  <si>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</si>
  <si>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</si>
  <si>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</si>
  <si>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</si>
  <si>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</si>
  <si>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</si>
  <si>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</si>
  <si>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</si>
  <si>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</si>
  <si>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</si>
  <si>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</si>
  <si>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</si>
  <si>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</si>
  <si>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</si>
  <si>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</si>
  <si>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</si>
  <si>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</si>
  <si>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</si>
  <si>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</si>
  <si>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</si>
  <si>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</si>
  <si>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</si>
  <si>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</si>
  <si>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</si>
  <si>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</si>
  <si>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</si>
  <si>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</si>
  <si>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</si>
  <si>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</si>
  <si>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</si>
  <si>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</si>
  <si>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</si>
  <si>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</si>
  <si>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</si>
  <si>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</si>
  <si>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</si>
  <si>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</si>
  <si>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</si>
  <si>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</si>
  <si>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</si>
  <si>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</si>
  <si>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</si>
  <si>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</si>
  <si>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</si>
  <si>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</si>
  <si>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</si>
  <si>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</si>
  <si>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</si>
  <si>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</si>
  <si>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</si>
  <si>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</si>
  <si>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</si>
  <si>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</si>
  <si>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</si>
  <si>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</si>
  <si>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</si>
  <si>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</si>
  <si>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</si>
  <si>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</si>
  <si>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</si>
  <si>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</si>
  <si>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</si>
  <si>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</si>
  <si>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</si>
  <si>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</si>
  <si>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</si>
  <si>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</si>
  <si>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</si>
  <si>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</si>
  <si>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</si>
  <si>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</si>
  <si>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</si>
  <si>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</si>
  <si>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</si>
  <si>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</si>
  <si>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</si>
  <si>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</si>
  <si>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</si>
  <si>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</si>
  <si>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</si>
  <si>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</si>
  <si>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</si>
  <si>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</si>
  <si>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</si>
  <si>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</si>
  <si>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</si>
  <si>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</si>
  <si>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</si>
  <si>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</si>
  <si>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</si>
  <si>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</si>
  <si>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</si>
  <si>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</si>
  <si>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</si>
  <si>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</si>
  <si>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</si>
  <si>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</si>
  <si>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</si>
  <si>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</si>
  <si>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</si>
  <si>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</si>
  <si>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</si>
  <si>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</si>
  <si>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</si>
  <si>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</si>
  <si>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</si>
  <si>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</si>
  <si>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</si>
  <si>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</si>
  <si>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</si>
  <si>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</si>
  <si>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</si>
  <si>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</si>
  <si>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</si>
  <si>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</si>
  <si>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</si>
  <si>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</si>
  <si>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</si>
  <si>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</si>
  <si>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</si>
  <si>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</si>
  <si>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</si>
  <si>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</si>
  <si>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</si>
  <si>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</si>
  <si>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</si>
  <si>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</si>
  <si>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</si>
  <si>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</si>
  <si>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</si>
  <si>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</si>
  <si>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</si>
  <si>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</si>
  <si>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</si>
  <si>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</si>
  <si>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</si>
  <si>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</si>
  <si>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</si>
  <si>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</si>
  <si>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</si>
  <si>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</si>
  <si>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</si>
  <si>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</si>
  <si>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</si>
  <si>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</si>
  <si>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</si>
  <si>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</si>
  <si>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</si>
  <si>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</si>
  <si>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</si>
  <si>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</si>
  <si>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</si>
  <si>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</si>
  <si>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</si>
  <si>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</si>
  <si>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</si>
  <si>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</si>
  <si>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</si>
  <si>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</si>
  <si>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</si>
  <si>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</si>
  <si>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</si>
  <si>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</si>
  <si>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</si>
  <si>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</si>
  <si>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</si>
  <si>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</si>
  <si>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</si>
  <si>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</si>
  <si>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</si>
  <si>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</si>
  <si>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</si>
  <si>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</si>
  <si>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</si>
  <si>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</si>
  <si>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</si>
  <si>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</si>
  <si>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</si>
  <si>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</si>
  <si>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</si>
  <si>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</si>
  <si>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</si>
  <si>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</si>
  <si>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Вождови дани ракије</t>
  </si>
  <si>
    <t>Трошкови смештаја на службеном путу</t>
  </si>
  <si>
    <t>Остале услуге штампања</t>
  </si>
  <si>
    <t>Услуге рекламе и пропаганде</t>
  </si>
  <si>
    <t>Угоститељске услуге</t>
  </si>
  <si>
    <t>Поклони</t>
  </si>
  <si>
    <t>Пиће</t>
  </si>
  <si>
    <t>Остали материјали за посебне намене</t>
  </si>
  <si>
    <t>П1</t>
  </si>
  <si>
    <t xml:space="preserve">Прва измена финансијског плана Туристичке организације општине Рача за 2022.годину </t>
  </si>
  <si>
    <t>с.р.   Јелена</t>
  </si>
  <si>
    <t>Аћимовић</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</si>
</sst>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 numFmtId="192" formatCode="&quot;Yes&quot;;&quot;Yes&quot;;&quot;No&quot;"/>
    <numFmt numFmtId="193" formatCode="&quot;True&quot;;&quot;True&quot;;&quot;False&quot;"/>
    <numFmt numFmtId="194" formatCode="&quot;On&quot;;&quot;On&quot;;&quot;Off&quot;"/>
    <numFmt numFmtId="195" formatCode="[$€-2]\ #,##0.00_);[Red]\([$€-2]\ #,##0.00\)"/>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1">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locked="0"/>
    </xf>
    <xf numFmtId="0" fontId="2" fillId="0" borderId="19" xfId="0" applyFont="1" applyFill="1" applyBorder="1" applyAlignment="1" applyProtection="1">
      <alignment horizontal="left" vertical="center"/>
      <protection hidden="1" locked="0"/>
    </xf>
    <xf numFmtId="0" fontId="2" fillId="0" borderId="23" xfId="0" applyFont="1" applyFill="1" applyBorder="1" applyAlignment="1" applyProtection="1">
      <alignment horizontal="left" vertical="center"/>
      <protection hidden="1"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5"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4"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3"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5" applyNumberFormat="1" applyFont="1" applyBorder="1" applyAlignment="1" applyProtection="1">
      <alignment horizontal="left" vertical="center" wrapText="1"/>
      <protection/>
    </xf>
    <xf numFmtId="0" fontId="1" fillId="0" borderId="54"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3"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urist.%20organizacija\Desktop\2021%20rebalans%20pokusa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
      <sheetName val="Programska_aktivnost"/>
      <sheetName val="Sheet1"/>
      <sheetName val="Programska_aktivnost (2)"/>
      <sheetName val="Projekat"/>
      <sheetName val="Sheet2"/>
      <sheetName val="Projekat (2)"/>
      <sheetName val="Projekat (3)"/>
      <sheetName val="Sheet3"/>
      <sheetName val="Budzet"/>
      <sheetName val="Uputstvo"/>
    </sheetNames>
    <definedNames>
      <definedName name="Button80_Click"/>
    </definedNames>
    <sheetDataSet>
      <sheetData sheetId="0">
        <row r="4">
          <cell r="D4" t="str">
            <v>Програм 4.  Развој туризма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O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1" t="s">
        <v>437</v>
      </c>
      <c r="B1" s="261"/>
      <c r="C1" s="261"/>
      <c r="D1" s="261"/>
      <c r="E1" s="261"/>
      <c r="F1" s="261"/>
      <c r="G1" s="261"/>
      <c r="H1" s="261"/>
      <c r="I1" s="261"/>
      <c r="J1" s="261"/>
      <c r="K1" s="261"/>
      <c r="L1" s="261"/>
      <c r="M1" s="261"/>
      <c r="N1" s="261"/>
      <c r="O1" s="261"/>
    </row>
    <row r="2" spans="1:15" ht="21" customHeight="1">
      <c r="A2" s="262" t="s">
        <v>438</v>
      </c>
      <c r="B2" s="262"/>
      <c r="C2" s="262"/>
      <c r="D2" s="262"/>
      <c r="E2" s="262"/>
      <c r="F2" s="262"/>
      <c r="G2" s="262"/>
      <c r="H2" s="262"/>
      <c r="I2" s="262"/>
      <c r="J2" s="262"/>
      <c r="K2" s="262"/>
      <c r="L2" s="262"/>
      <c r="M2" s="262"/>
      <c r="N2" s="262"/>
      <c r="O2" s="262"/>
    </row>
    <row r="3" spans="1:13" ht="15.75" customHeight="1">
      <c r="A3" s="34"/>
      <c r="B3" s="35"/>
      <c r="C3" s="35"/>
      <c r="D3" s="35"/>
      <c r="E3" s="35"/>
      <c r="F3" s="35"/>
      <c r="G3" s="35"/>
      <c r="H3" s="35"/>
      <c r="I3" s="35"/>
      <c r="J3" s="35"/>
      <c r="K3" s="34"/>
      <c r="L3" s="4"/>
      <c r="M3" s="4"/>
    </row>
    <row r="4" spans="1:15" ht="21.75" customHeight="1">
      <c r="A4" s="252" t="s">
        <v>432</v>
      </c>
      <c r="B4" s="253"/>
      <c r="C4" s="254"/>
      <c r="D4" s="256" t="str">
        <f>IF('[1]Program'!$D$4="","",'[1]Program'!$D$4)</f>
        <v>Програм 4.  Развој туризма</v>
      </c>
      <c r="E4" s="257"/>
      <c r="F4" s="257"/>
      <c r="G4" s="257"/>
      <c r="H4" s="257"/>
      <c r="I4" s="257"/>
      <c r="J4" s="257"/>
      <c r="K4" s="257"/>
      <c r="L4" s="257"/>
      <c r="M4" s="257"/>
      <c r="N4" s="257"/>
      <c r="O4" s="258"/>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3"/>
      <c r="E7" s="263"/>
      <c r="F7" s="263"/>
      <c r="G7" s="263"/>
      <c r="H7" s="263"/>
      <c r="I7" s="263"/>
      <c r="J7" s="263"/>
      <c r="K7" s="263"/>
      <c r="L7" s="263"/>
      <c r="M7" s="263"/>
      <c r="N7" s="263"/>
      <c r="O7" s="263"/>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5" t="s">
        <v>389</v>
      </c>
      <c r="B10" s="255"/>
      <c r="C10" s="255"/>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9"/>
      <c r="B13" s="229" t="s">
        <v>412</v>
      </c>
      <c r="C13" s="230"/>
      <c r="D13" s="226" t="s">
        <v>447</v>
      </c>
      <c r="E13" s="226"/>
      <c r="F13" s="226"/>
      <c r="G13" s="226"/>
      <c r="H13" s="226"/>
      <c r="I13" s="226"/>
      <c r="J13" s="226"/>
      <c r="K13" s="226"/>
      <c r="L13" s="226"/>
      <c r="M13" s="226"/>
      <c r="N13" s="226"/>
      <c r="O13" s="226"/>
    </row>
    <row r="14" spans="1:15" ht="39.75" customHeight="1">
      <c r="A14" s="239"/>
      <c r="B14" s="231"/>
      <c r="C14" s="232"/>
      <c r="D14" s="226" t="s">
        <v>413</v>
      </c>
      <c r="E14" s="226"/>
      <c r="F14" s="226"/>
      <c r="G14" s="21" t="s">
        <v>536</v>
      </c>
      <c r="H14" s="21" t="s">
        <v>535</v>
      </c>
      <c r="I14" s="21" t="s">
        <v>528</v>
      </c>
      <c r="J14" s="21" t="s">
        <v>530</v>
      </c>
      <c r="K14" s="21" t="s">
        <v>537</v>
      </c>
      <c r="L14" s="226" t="s">
        <v>449</v>
      </c>
      <c r="M14" s="226"/>
      <c r="N14" s="226"/>
      <c r="O14" s="226"/>
    </row>
    <row r="15" spans="1:15" ht="42.75" customHeight="1">
      <c r="A15" s="239">
        <v>1</v>
      </c>
      <c r="B15" s="233"/>
      <c r="C15" s="234"/>
      <c r="D15" s="224"/>
      <c r="E15" s="224"/>
      <c r="F15" s="224"/>
      <c r="G15" s="59"/>
      <c r="H15" s="59"/>
      <c r="I15" s="66"/>
      <c r="J15" s="59"/>
      <c r="K15" s="59"/>
      <c r="L15" s="240"/>
      <c r="M15" s="240"/>
      <c r="N15" s="240"/>
      <c r="O15" s="240"/>
    </row>
    <row r="16" spans="1:15" ht="42.75" customHeight="1">
      <c r="A16" s="239"/>
      <c r="B16" s="235"/>
      <c r="C16" s="236"/>
      <c r="D16" s="224"/>
      <c r="E16" s="224"/>
      <c r="F16" s="224"/>
      <c r="G16" s="64"/>
      <c r="H16" s="64"/>
      <c r="I16" s="65"/>
      <c r="J16" s="16"/>
      <c r="K16" s="16"/>
      <c r="L16" s="227"/>
      <c r="M16" s="227"/>
      <c r="N16" s="227"/>
      <c r="O16" s="227"/>
    </row>
    <row r="17" spans="1:15" ht="42.75" customHeight="1">
      <c r="A17" s="239"/>
      <c r="B17" s="237"/>
      <c r="C17" s="238"/>
      <c r="D17" s="224"/>
      <c r="E17" s="224"/>
      <c r="F17" s="224"/>
      <c r="G17" s="16"/>
      <c r="H17" s="16"/>
      <c r="I17" s="63"/>
      <c r="J17" s="16"/>
      <c r="K17" s="16"/>
      <c r="L17" s="227"/>
      <c r="M17" s="227"/>
      <c r="N17" s="227"/>
      <c r="O17" s="227"/>
    </row>
    <row r="18" spans="1:14" ht="15" customHeight="1">
      <c r="A18" s="12"/>
      <c r="B18" s="13"/>
      <c r="C18" s="13"/>
      <c r="D18" s="12"/>
      <c r="E18" s="12"/>
      <c r="F18" s="12"/>
      <c r="G18" s="12"/>
      <c r="H18" s="12"/>
      <c r="I18" s="12"/>
      <c r="J18" s="12"/>
      <c r="K18" s="12"/>
      <c r="L18" s="12"/>
      <c r="M18" s="12"/>
      <c r="N18" s="12"/>
    </row>
    <row r="19" spans="1:15" ht="15" customHeight="1">
      <c r="A19" s="239"/>
      <c r="B19" s="229" t="s">
        <v>434</v>
      </c>
      <c r="C19" s="230"/>
      <c r="D19" s="226" t="s">
        <v>446</v>
      </c>
      <c r="E19" s="226"/>
      <c r="F19" s="226"/>
      <c r="G19" s="226"/>
      <c r="H19" s="226"/>
      <c r="I19" s="226"/>
      <c r="J19" s="226"/>
      <c r="K19" s="226"/>
      <c r="L19" s="226"/>
      <c r="M19" s="226"/>
      <c r="N19" s="226"/>
      <c r="O19" s="226"/>
    </row>
    <row r="20" spans="1:15" ht="39.75" customHeight="1">
      <c r="A20" s="239"/>
      <c r="B20" s="231"/>
      <c r="C20" s="232"/>
      <c r="D20" s="226" t="s">
        <v>413</v>
      </c>
      <c r="E20" s="226"/>
      <c r="F20" s="226"/>
      <c r="G20" s="21" t="s">
        <v>536</v>
      </c>
      <c r="H20" s="21" t="s">
        <v>535</v>
      </c>
      <c r="I20" s="21" t="s">
        <v>528</v>
      </c>
      <c r="J20" s="21" t="s">
        <v>530</v>
      </c>
      <c r="K20" s="21" t="s">
        <v>537</v>
      </c>
      <c r="L20" s="226" t="s">
        <v>449</v>
      </c>
      <c r="M20" s="226"/>
      <c r="N20" s="226"/>
      <c r="O20" s="226"/>
    </row>
    <row r="21" spans="1:15" ht="42" customHeight="1">
      <c r="A21" s="239">
        <v>2</v>
      </c>
      <c r="B21" s="233"/>
      <c r="C21" s="234"/>
      <c r="D21" s="224"/>
      <c r="E21" s="224"/>
      <c r="F21" s="224"/>
      <c r="G21" s="16"/>
      <c r="H21" s="16"/>
      <c r="I21" s="63"/>
      <c r="J21" s="16"/>
      <c r="K21" s="16"/>
      <c r="L21" s="225"/>
      <c r="M21" s="225"/>
      <c r="N21" s="225"/>
      <c r="O21" s="225"/>
    </row>
    <row r="22" spans="1:15" ht="42" customHeight="1">
      <c r="A22" s="239"/>
      <c r="B22" s="235"/>
      <c r="C22" s="236"/>
      <c r="D22" s="224"/>
      <c r="E22" s="224"/>
      <c r="F22" s="224"/>
      <c r="G22" s="16"/>
      <c r="H22" s="16"/>
      <c r="I22" s="63"/>
      <c r="J22" s="16"/>
      <c r="K22" s="16"/>
      <c r="L22" s="225"/>
      <c r="M22" s="225"/>
      <c r="N22" s="225"/>
      <c r="O22" s="225"/>
    </row>
    <row r="23" spans="1:15" ht="42" customHeight="1">
      <c r="A23" s="239"/>
      <c r="B23" s="237"/>
      <c r="C23" s="238"/>
      <c r="D23" s="224"/>
      <c r="E23" s="224"/>
      <c r="F23" s="224"/>
      <c r="G23" s="16"/>
      <c r="H23" s="16"/>
      <c r="I23" s="63"/>
      <c r="J23" s="16"/>
      <c r="K23" s="16"/>
      <c r="L23" s="225"/>
      <c r="M23" s="225"/>
      <c r="N23" s="225"/>
      <c r="O23" s="225"/>
    </row>
    <row r="24" spans="1:14" ht="15">
      <c r="A24" s="12"/>
      <c r="B24" s="13"/>
      <c r="C24" s="13"/>
      <c r="D24" s="12"/>
      <c r="E24" s="12"/>
      <c r="F24" s="12"/>
      <c r="G24" s="12"/>
      <c r="H24" s="12"/>
      <c r="I24" s="12"/>
      <c r="J24" s="12"/>
      <c r="K24" s="12"/>
      <c r="L24" s="12"/>
      <c r="M24" s="12"/>
      <c r="N24" s="12"/>
    </row>
    <row r="25" spans="1:15" ht="15" customHeight="1">
      <c r="A25" s="239"/>
      <c r="B25" s="229" t="s">
        <v>434</v>
      </c>
      <c r="C25" s="230"/>
      <c r="D25" s="226" t="s">
        <v>448</v>
      </c>
      <c r="E25" s="226"/>
      <c r="F25" s="226"/>
      <c r="G25" s="226"/>
      <c r="H25" s="226"/>
      <c r="I25" s="226"/>
      <c r="J25" s="226"/>
      <c r="K25" s="226"/>
      <c r="L25" s="226"/>
      <c r="M25" s="226"/>
      <c r="N25" s="226"/>
      <c r="O25" s="226"/>
    </row>
    <row r="26" spans="1:15" ht="39.75" customHeight="1">
      <c r="A26" s="239"/>
      <c r="B26" s="231"/>
      <c r="C26" s="232"/>
      <c r="D26" s="228" t="s">
        <v>413</v>
      </c>
      <c r="E26" s="228"/>
      <c r="F26" s="228"/>
      <c r="G26" s="21" t="s">
        <v>536</v>
      </c>
      <c r="H26" s="21" t="s">
        <v>535</v>
      </c>
      <c r="I26" s="21" t="s">
        <v>528</v>
      </c>
      <c r="J26" s="21" t="s">
        <v>530</v>
      </c>
      <c r="K26" s="21" t="s">
        <v>537</v>
      </c>
      <c r="L26" s="228" t="s">
        <v>449</v>
      </c>
      <c r="M26" s="228"/>
      <c r="N26" s="228"/>
      <c r="O26" s="228"/>
    </row>
    <row r="27" spans="1:15" ht="42.75" customHeight="1">
      <c r="A27" s="239">
        <v>3</v>
      </c>
      <c r="B27" s="233"/>
      <c r="C27" s="234"/>
      <c r="D27" s="224"/>
      <c r="E27" s="224"/>
      <c r="F27" s="224"/>
      <c r="G27" s="15"/>
      <c r="H27" s="15"/>
      <c r="I27" s="57"/>
      <c r="J27" s="15"/>
      <c r="K27" s="15"/>
      <c r="L27" s="225"/>
      <c r="M27" s="225"/>
      <c r="N27" s="225"/>
      <c r="O27" s="225"/>
    </row>
    <row r="28" spans="1:15" ht="42.75" customHeight="1">
      <c r="A28" s="239"/>
      <c r="B28" s="235"/>
      <c r="C28" s="236"/>
      <c r="D28" s="224"/>
      <c r="E28" s="224"/>
      <c r="F28" s="224"/>
      <c r="G28" s="15"/>
      <c r="H28" s="15"/>
      <c r="I28" s="57"/>
      <c r="J28" s="15"/>
      <c r="K28" s="15"/>
      <c r="L28" s="225"/>
      <c r="M28" s="225"/>
      <c r="N28" s="225"/>
      <c r="O28" s="225"/>
    </row>
    <row r="29" spans="1:15" ht="42.75" customHeight="1">
      <c r="A29" s="239"/>
      <c r="B29" s="237"/>
      <c r="C29" s="238"/>
      <c r="D29" s="224"/>
      <c r="E29" s="224"/>
      <c r="F29" s="224"/>
      <c r="G29" s="15"/>
      <c r="H29" s="15"/>
      <c r="I29" s="57"/>
      <c r="J29" s="15"/>
      <c r="K29" s="15"/>
      <c r="L29" s="225"/>
      <c r="M29" s="225"/>
      <c r="N29" s="225"/>
      <c r="O29" s="225"/>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5" t="s">
        <v>65</v>
      </c>
      <c r="B32" s="266"/>
      <c r="C32" s="266"/>
      <c r="D32" s="266"/>
      <c r="E32" s="266"/>
      <c r="F32" s="266"/>
      <c r="G32" s="266"/>
      <c r="H32" s="266"/>
      <c r="I32" s="266"/>
      <c r="J32" s="266"/>
      <c r="K32" s="266"/>
      <c r="L32" s="266"/>
      <c r="M32" s="266"/>
      <c r="N32" s="266"/>
      <c r="O32" s="267"/>
    </row>
    <row r="33" spans="1:15" ht="30" customHeight="1">
      <c r="A33" s="268" t="s">
        <v>439</v>
      </c>
      <c r="B33" s="272" t="s">
        <v>401</v>
      </c>
      <c r="C33" s="270" t="s">
        <v>56</v>
      </c>
      <c r="D33" s="259" t="s">
        <v>536</v>
      </c>
      <c r="E33" s="260"/>
      <c r="F33" s="274" t="s">
        <v>535</v>
      </c>
      <c r="G33" s="260"/>
      <c r="H33" s="259" t="s">
        <v>529</v>
      </c>
      <c r="I33" s="260"/>
      <c r="J33" s="259" t="s">
        <v>531</v>
      </c>
      <c r="K33" s="260"/>
      <c r="L33" s="259" t="s">
        <v>538</v>
      </c>
      <c r="M33" s="260"/>
      <c r="N33" s="259" t="s">
        <v>539</v>
      </c>
      <c r="O33" s="260"/>
    </row>
    <row r="34" spans="1:15" ht="45.75" customHeight="1">
      <c r="A34" s="269"/>
      <c r="B34" s="273"/>
      <c r="C34" s="271"/>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3" t="s">
        <v>456</v>
      </c>
      <c r="C443" s="271"/>
      <c r="D443" s="226" t="s">
        <v>536</v>
      </c>
      <c r="E443" s="226"/>
      <c r="F443" s="226" t="s">
        <v>535</v>
      </c>
      <c r="G443" s="226"/>
      <c r="H443" s="226" t="s">
        <v>529</v>
      </c>
      <c r="I443" s="226"/>
      <c r="J443" s="226" t="s">
        <v>531</v>
      </c>
      <c r="K443" s="226"/>
      <c r="L443" s="226" t="s">
        <v>538</v>
      </c>
      <c r="M443" s="226"/>
      <c r="N443" s="226" t="s">
        <v>539</v>
      </c>
      <c r="O443" s="226"/>
    </row>
    <row r="444" spans="1:15" ht="15">
      <c r="A444" s="76">
        <v>1</v>
      </c>
      <c r="B444" s="280">
        <v>2</v>
      </c>
      <c r="C444" s="280"/>
      <c r="D444" s="280">
        <v>3</v>
      </c>
      <c r="E444" s="280"/>
      <c r="F444" s="280">
        <v>4</v>
      </c>
      <c r="G444" s="280"/>
      <c r="H444" s="280">
        <v>5</v>
      </c>
      <c r="I444" s="280"/>
      <c r="J444" s="280">
        <v>6</v>
      </c>
      <c r="K444" s="280"/>
      <c r="L444" s="280">
        <v>7</v>
      </c>
      <c r="M444" s="280"/>
      <c r="N444" s="282" t="s">
        <v>51</v>
      </c>
      <c r="O444" s="282"/>
    </row>
    <row r="445" spans="1:15" ht="27.75" customHeight="1">
      <c r="A445" s="205" t="s">
        <v>361</v>
      </c>
      <c r="B445" s="293" t="s">
        <v>508</v>
      </c>
      <c r="C445" s="293"/>
      <c r="D445" s="264"/>
      <c r="E445" s="264"/>
      <c r="F445" s="264"/>
      <c r="G445" s="264"/>
      <c r="H445" s="279"/>
      <c r="I445" s="279"/>
      <c r="J445" s="264"/>
      <c r="K445" s="264"/>
      <c r="L445" s="281"/>
      <c r="M445" s="281"/>
      <c r="N445" s="276">
        <f>SUM(H445:M445)</f>
        <v>0</v>
      </c>
      <c r="O445" s="276"/>
    </row>
    <row r="446" spans="1:15" ht="27.75" customHeight="1">
      <c r="A446" s="206" t="s">
        <v>502</v>
      </c>
      <c r="B446" s="275" t="s">
        <v>509</v>
      </c>
      <c r="C446" s="275"/>
      <c r="D446" s="264"/>
      <c r="E446" s="264"/>
      <c r="F446" s="264"/>
      <c r="G446" s="264"/>
      <c r="H446" s="279"/>
      <c r="I446" s="279"/>
      <c r="J446" s="264"/>
      <c r="K446" s="264"/>
      <c r="L446" s="281"/>
      <c r="M446" s="281"/>
      <c r="N446" s="276">
        <f aca="true" t="shared" si="138" ref="N446:N461">SUM(H446:M446)</f>
        <v>0</v>
      </c>
      <c r="O446" s="276"/>
    </row>
    <row r="447" spans="1:15" ht="27.75" customHeight="1">
      <c r="A447" s="206" t="s">
        <v>499</v>
      </c>
      <c r="B447" s="275" t="s">
        <v>510</v>
      </c>
      <c r="C447" s="275"/>
      <c r="D447" s="264"/>
      <c r="E447" s="264"/>
      <c r="F447" s="264"/>
      <c r="G447" s="264"/>
      <c r="H447" s="279"/>
      <c r="I447" s="279"/>
      <c r="J447" s="264"/>
      <c r="K447" s="264"/>
      <c r="L447" s="281"/>
      <c r="M447" s="281"/>
      <c r="N447" s="276">
        <f t="shared" si="138"/>
        <v>0</v>
      </c>
      <c r="O447" s="276"/>
    </row>
    <row r="448" spans="1:15" ht="27.75" customHeight="1">
      <c r="A448" s="206" t="s">
        <v>503</v>
      </c>
      <c r="B448" s="275" t="s">
        <v>511</v>
      </c>
      <c r="C448" s="275"/>
      <c r="D448" s="264"/>
      <c r="E448" s="264"/>
      <c r="F448" s="264"/>
      <c r="G448" s="264"/>
      <c r="H448" s="279"/>
      <c r="I448" s="279"/>
      <c r="J448" s="264"/>
      <c r="K448" s="264"/>
      <c r="L448" s="281"/>
      <c r="M448" s="281"/>
      <c r="N448" s="276">
        <f t="shared" si="138"/>
        <v>0</v>
      </c>
      <c r="O448" s="276"/>
    </row>
    <row r="449" spans="1:15" ht="27.75" customHeight="1">
      <c r="A449" s="206" t="s">
        <v>500</v>
      </c>
      <c r="B449" s="275" t="s">
        <v>512</v>
      </c>
      <c r="C449" s="275"/>
      <c r="D449" s="264"/>
      <c r="E449" s="264"/>
      <c r="F449" s="264"/>
      <c r="G449" s="264"/>
      <c r="H449" s="279"/>
      <c r="I449" s="279"/>
      <c r="J449" s="264"/>
      <c r="K449" s="264"/>
      <c r="L449" s="281"/>
      <c r="M449" s="281"/>
      <c r="N449" s="276">
        <f t="shared" si="138"/>
        <v>0</v>
      </c>
      <c r="O449" s="276"/>
    </row>
    <row r="450" spans="1:15" ht="27.75" customHeight="1">
      <c r="A450" s="206" t="s">
        <v>504</v>
      </c>
      <c r="B450" s="275" t="s">
        <v>513</v>
      </c>
      <c r="C450" s="275"/>
      <c r="D450" s="264"/>
      <c r="E450" s="264"/>
      <c r="F450" s="264"/>
      <c r="G450" s="264"/>
      <c r="H450" s="279"/>
      <c r="I450" s="279"/>
      <c r="J450" s="264"/>
      <c r="K450" s="264"/>
      <c r="L450" s="281"/>
      <c r="M450" s="281"/>
      <c r="N450" s="276">
        <f>SUM(H450:M450)</f>
        <v>0</v>
      </c>
      <c r="O450" s="276"/>
    </row>
    <row r="451" spans="1:15" ht="27.75" customHeight="1">
      <c r="A451" s="206" t="s">
        <v>501</v>
      </c>
      <c r="B451" s="275" t="s">
        <v>302</v>
      </c>
      <c r="C451" s="275"/>
      <c r="D451" s="264"/>
      <c r="E451" s="264"/>
      <c r="F451" s="264"/>
      <c r="G451" s="264"/>
      <c r="H451" s="279"/>
      <c r="I451" s="279"/>
      <c r="J451" s="264"/>
      <c r="K451" s="264"/>
      <c r="L451" s="281"/>
      <c r="M451" s="281"/>
      <c r="N451" s="276">
        <f t="shared" si="138"/>
        <v>0</v>
      </c>
      <c r="O451" s="276"/>
    </row>
    <row r="452" spans="1:15" ht="27.75" customHeight="1">
      <c r="A452" s="206" t="s">
        <v>505</v>
      </c>
      <c r="B452" s="275" t="s">
        <v>301</v>
      </c>
      <c r="C452" s="275"/>
      <c r="D452" s="264"/>
      <c r="E452" s="264"/>
      <c r="F452" s="264"/>
      <c r="G452" s="264"/>
      <c r="H452" s="279"/>
      <c r="I452" s="279"/>
      <c r="J452" s="264"/>
      <c r="K452" s="264"/>
      <c r="L452" s="281"/>
      <c r="M452" s="281"/>
      <c r="N452" s="276">
        <f t="shared" si="138"/>
        <v>0</v>
      </c>
      <c r="O452" s="276"/>
    </row>
    <row r="453" spans="1:15" ht="27.75" customHeight="1">
      <c r="A453" s="206" t="s">
        <v>506</v>
      </c>
      <c r="B453" s="275" t="s">
        <v>514</v>
      </c>
      <c r="C453" s="275"/>
      <c r="D453" s="264"/>
      <c r="E453" s="264"/>
      <c r="F453" s="264"/>
      <c r="G453" s="264"/>
      <c r="H453" s="279"/>
      <c r="I453" s="279"/>
      <c r="J453" s="264"/>
      <c r="K453" s="264"/>
      <c r="L453" s="281"/>
      <c r="M453" s="281"/>
      <c r="N453" s="276">
        <f t="shared" si="138"/>
        <v>0</v>
      </c>
      <c r="O453" s="276"/>
    </row>
    <row r="454" spans="1:15" ht="27.75" customHeight="1">
      <c r="A454" s="206" t="s">
        <v>440</v>
      </c>
      <c r="B454" s="275" t="s">
        <v>515</v>
      </c>
      <c r="C454" s="275"/>
      <c r="D454" s="264"/>
      <c r="E454" s="264"/>
      <c r="F454" s="264"/>
      <c r="G454" s="264"/>
      <c r="H454" s="279"/>
      <c r="I454" s="279"/>
      <c r="J454" s="264"/>
      <c r="K454" s="264"/>
      <c r="L454" s="281"/>
      <c r="M454" s="281"/>
      <c r="N454" s="276">
        <f t="shared" si="138"/>
        <v>0</v>
      </c>
      <c r="O454" s="276"/>
    </row>
    <row r="455" spans="1:15" ht="27.75" customHeight="1">
      <c r="A455" s="206" t="s">
        <v>402</v>
      </c>
      <c r="B455" s="275" t="s">
        <v>516</v>
      </c>
      <c r="C455" s="275"/>
      <c r="D455" s="264"/>
      <c r="E455" s="264"/>
      <c r="F455" s="264"/>
      <c r="G455" s="264"/>
      <c r="H455" s="279"/>
      <c r="I455" s="279"/>
      <c r="J455" s="264"/>
      <c r="K455" s="264"/>
      <c r="L455" s="281"/>
      <c r="M455" s="281"/>
      <c r="N455" s="276">
        <f t="shared" si="138"/>
        <v>0</v>
      </c>
      <c r="O455" s="276"/>
    </row>
    <row r="456" spans="1:15" ht="27.75" customHeight="1">
      <c r="A456" s="206" t="s">
        <v>403</v>
      </c>
      <c r="B456" s="275" t="s">
        <v>517</v>
      </c>
      <c r="C456" s="275"/>
      <c r="D456" s="264"/>
      <c r="E456" s="264"/>
      <c r="F456" s="264"/>
      <c r="G456" s="264"/>
      <c r="H456" s="279"/>
      <c r="I456" s="279"/>
      <c r="J456" s="264"/>
      <c r="K456" s="264"/>
      <c r="L456" s="281"/>
      <c r="M456" s="281"/>
      <c r="N456" s="276">
        <f t="shared" si="138"/>
        <v>0</v>
      </c>
      <c r="O456" s="276"/>
    </row>
    <row r="457" spans="1:15" ht="27.75" customHeight="1">
      <c r="A457" s="206" t="s">
        <v>404</v>
      </c>
      <c r="B457" s="275" t="s">
        <v>518</v>
      </c>
      <c r="C457" s="275"/>
      <c r="D457" s="264"/>
      <c r="E457" s="264"/>
      <c r="F457" s="264"/>
      <c r="G457" s="264"/>
      <c r="H457" s="279"/>
      <c r="I457" s="279"/>
      <c r="J457" s="264"/>
      <c r="K457" s="264"/>
      <c r="L457" s="281"/>
      <c r="M457" s="281"/>
      <c r="N457" s="276">
        <f t="shared" si="138"/>
        <v>0</v>
      </c>
      <c r="O457" s="276"/>
    </row>
    <row r="458" spans="1:15" ht="27.75" customHeight="1">
      <c r="A458" s="206" t="s">
        <v>405</v>
      </c>
      <c r="B458" s="275" t="s">
        <v>303</v>
      </c>
      <c r="C458" s="275"/>
      <c r="D458" s="264"/>
      <c r="E458" s="264"/>
      <c r="F458" s="264"/>
      <c r="G458" s="264"/>
      <c r="H458" s="279"/>
      <c r="I458" s="279"/>
      <c r="J458" s="264"/>
      <c r="K458" s="264"/>
      <c r="L458" s="281"/>
      <c r="M458" s="281"/>
      <c r="N458" s="276">
        <f t="shared" si="138"/>
        <v>0</v>
      </c>
      <c r="O458" s="276"/>
    </row>
    <row r="459" spans="1:15" ht="27.75" customHeight="1">
      <c r="A459" s="206" t="s">
        <v>406</v>
      </c>
      <c r="B459" s="275" t="s">
        <v>304</v>
      </c>
      <c r="C459" s="275"/>
      <c r="D459" s="264"/>
      <c r="E459" s="264"/>
      <c r="F459" s="264"/>
      <c r="G459" s="264"/>
      <c r="H459" s="279"/>
      <c r="I459" s="279"/>
      <c r="J459" s="264"/>
      <c r="K459" s="264"/>
      <c r="L459" s="281"/>
      <c r="M459" s="281"/>
      <c r="N459" s="276">
        <f t="shared" si="138"/>
        <v>0</v>
      </c>
      <c r="O459" s="276"/>
    </row>
    <row r="460" spans="1:15" ht="27.75" customHeight="1">
      <c r="A460" s="206" t="s">
        <v>407</v>
      </c>
      <c r="B460" s="275" t="s">
        <v>507</v>
      </c>
      <c r="C460" s="275"/>
      <c r="D460" s="264"/>
      <c r="E460" s="264"/>
      <c r="F460" s="264"/>
      <c r="G460" s="264"/>
      <c r="H460" s="279"/>
      <c r="I460" s="279"/>
      <c r="J460" s="264"/>
      <c r="K460" s="264"/>
      <c r="L460" s="281"/>
      <c r="M460" s="281"/>
      <c r="N460" s="276">
        <f t="shared" si="138"/>
        <v>0</v>
      </c>
      <c r="O460" s="276"/>
    </row>
    <row r="461" spans="1:15" ht="27.75" customHeight="1" thickBot="1">
      <c r="A461" s="213" t="s">
        <v>386</v>
      </c>
      <c r="B461" s="286" t="s">
        <v>305</v>
      </c>
      <c r="C461" s="286"/>
      <c r="D461" s="277"/>
      <c r="E461" s="277"/>
      <c r="F461" s="277"/>
      <c r="G461" s="277"/>
      <c r="H461" s="278"/>
      <c r="I461" s="278"/>
      <c r="J461" s="277"/>
      <c r="K461" s="277"/>
      <c r="L461" s="289"/>
      <c r="M461" s="289"/>
      <c r="N461" s="276">
        <f t="shared" si="138"/>
        <v>0</v>
      </c>
      <c r="O461" s="276"/>
    </row>
    <row r="462" spans="1:15" ht="36.75" customHeight="1" thickBot="1" thickTop="1">
      <c r="A462" s="284" t="s">
        <v>418</v>
      </c>
      <c r="B462" s="284"/>
      <c r="C462" s="214" t="str">
        <f>$D$4</f>
        <v>Програм 4.  Развој туризма</v>
      </c>
      <c r="D462" s="283">
        <f>SUM(D445:E461)</f>
        <v>0</v>
      </c>
      <c r="E462" s="283"/>
      <c r="F462" s="283">
        <f>SUM(F445:G461)</f>
        <v>0</v>
      </c>
      <c r="G462" s="283"/>
      <c r="H462" s="283">
        <f>SUM(H445:I461)</f>
        <v>0</v>
      </c>
      <c r="I462" s="283"/>
      <c r="J462" s="283">
        <f>SUM(J445:K461)</f>
        <v>0</v>
      </c>
      <c r="K462" s="283"/>
      <c r="L462" s="283">
        <f>SUM(L445:M461)</f>
        <v>0</v>
      </c>
      <c r="M462" s="283"/>
      <c r="N462" s="283">
        <f>SUM(N445:O461)</f>
        <v>0</v>
      </c>
      <c r="O462" s="283"/>
    </row>
    <row r="463" spans="1:15" ht="26.25" thickTop="1">
      <c r="A463" s="152"/>
      <c r="B463" s="152"/>
      <c r="C463" s="155" t="s">
        <v>80</v>
      </c>
      <c r="D463" s="285">
        <f>D440+E440-D462</f>
        <v>0</v>
      </c>
      <c r="E463" s="285"/>
      <c r="F463" s="285">
        <f>F440+G440-F462</f>
        <v>0</v>
      </c>
      <c r="G463" s="285"/>
      <c r="H463" s="285">
        <f>H440+I440-H462</f>
        <v>0</v>
      </c>
      <c r="I463" s="285"/>
      <c r="J463" s="285">
        <f>J440+K440-J462</f>
        <v>0</v>
      </c>
      <c r="K463" s="285"/>
      <c r="L463" s="285">
        <f>L440+M440-L462</f>
        <v>0</v>
      </c>
      <c r="M463" s="285"/>
      <c r="N463" s="285">
        <f>N440+O440-N462</f>
        <v>0</v>
      </c>
      <c r="O463" s="285"/>
    </row>
    <row r="464" spans="1:15" ht="15">
      <c r="A464" s="152"/>
      <c r="B464" s="152"/>
      <c r="C464" s="152"/>
      <c r="D464" s="152"/>
      <c r="E464" s="152"/>
      <c r="F464" s="152"/>
      <c r="G464" s="152"/>
      <c r="H464" s="152"/>
      <c r="I464" s="152"/>
      <c r="J464" s="152"/>
      <c r="K464" s="152"/>
      <c r="L464" s="152"/>
      <c r="M464" s="152"/>
      <c r="N464" s="152"/>
      <c r="O464" s="152"/>
    </row>
    <row r="465" spans="1:15" ht="21">
      <c r="A465" s="297" t="s">
        <v>54</v>
      </c>
      <c r="B465" s="298"/>
      <c r="C465" s="298"/>
      <c r="D465" s="298"/>
      <c r="E465" s="298"/>
      <c r="F465" s="298"/>
      <c r="G465" s="298"/>
      <c r="H465" s="298"/>
      <c r="I465" s="298"/>
      <c r="J465" s="298"/>
      <c r="K465" s="298"/>
      <c r="L465" s="298"/>
      <c r="M465" s="298"/>
      <c r="N465" s="298"/>
      <c r="O465" s="29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8" t="s">
        <v>439</v>
      </c>
      <c r="B467" s="272" t="s">
        <v>55</v>
      </c>
      <c r="C467" s="300"/>
      <c r="D467" s="259" t="s">
        <v>536</v>
      </c>
      <c r="E467" s="260"/>
      <c r="F467" s="274" t="s">
        <v>535</v>
      </c>
      <c r="G467" s="260"/>
      <c r="H467" s="259" t="s">
        <v>529</v>
      </c>
      <c r="I467" s="260"/>
      <c r="J467" s="259" t="s">
        <v>531</v>
      </c>
      <c r="K467" s="260"/>
      <c r="L467" s="259" t="s">
        <v>538</v>
      </c>
      <c r="M467" s="260"/>
      <c r="N467" s="259" t="s">
        <v>539</v>
      </c>
      <c r="O467" s="260"/>
    </row>
    <row r="468" spans="1:15" ht="38.25">
      <c r="A468" s="269"/>
      <c r="B468" s="273"/>
      <c r="C468" s="301"/>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80">
        <v>2</v>
      </c>
      <c r="C469" s="290"/>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7" t="s">
        <v>78</v>
      </c>
      <c r="C470" s="288"/>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7" t="s">
        <v>78</v>
      </c>
      <c r="C471" s="288"/>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7" t="s">
        <v>78</v>
      </c>
      <c r="C472" s="288"/>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7" t="s">
        <v>78</v>
      </c>
      <c r="C473" s="288"/>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7" t="s">
        <v>78</v>
      </c>
      <c r="C474" s="288"/>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7" t="s">
        <v>78</v>
      </c>
      <c r="C475" s="288"/>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7" t="s">
        <v>78</v>
      </c>
      <c r="C476" s="288"/>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7" t="s">
        <v>78</v>
      </c>
      <c r="C477" s="288"/>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7" t="s">
        <v>78</v>
      </c>
      <c r="C478" s="288"/>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7" t="s">
        <v>78</v>
      </c>
      <c r="C479" s="288"/>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7" t="s">
        <v>78</v>
      </c>
      <c r="C480" s="288"/>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7" t="s">
        <v>78</v>
      </c>
      <c r="C481" s="288"/>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7" t="s">
        <v>78</v>
      </c>
      <c r="C482" s="288"/>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7" t="s">
        <v>78</v>
      </c>
      <c r="C483" s="288"/>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7" t="s">
        <v>78</v>
      </c>
      <c r="C484" s="288"/>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7" t="s">
        <v>78</v>
      </c>
      <c r="C485" s="288"/>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7" t="s">
        <v>78</v>
      </c>
      <c r="C486" s="288"/>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7" t="s">
        <v>78</v>
      </c>
      <c r="C487" s="288"/>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7" t="s">
        <v>78</v>
      </c>
      <c r="C488" s="288"/>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7" t="s">
        <v>78</v>
      </c>
      <c r="C489" s="288"/>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7" t="s">
        <v>78</v>
      </c>
      <c r="C490" s="288"/>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7" t="s">
        <v>78</v>
      </c>
      <c r="C491" s="288"/>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7" t="s">
        <v>78</v>
      </c>
      <c r="C492" s="288"/>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7" t="s">
        <v>78</v>
      </c>
      <c r="C493" s="288"/>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7" t="s">
        <v>78</v>
      </c>
      <c r="C494" s="288"/>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7" t="s">
        <v>78</v>
      </c>
      <c r="C495" s="288"/>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7" t="s">
        <v>78</v>
      </c>
      <c r="C496" s="288"/>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7" t="s">
        <v>78</v>
      </c>
      <c r="C497" s="288"/>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7" t="s">
        <v>78</v>
      </c>
      <c r="C498" s="288"/>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7" t="s">
        <v>78</v>
      </c>
      <c r="C499" s="288"/>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7" t="s">
        <v>78</v>
      </c>
      <c r="C500" s="288"/>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7" t="s">
        <v>78</v>
      </c>
      <c r="C501" s="288"/>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7" t="s">
        <v>78</v>
      </c>
      <c r="C502" s="288"/>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7" t="s">
        <v>78</v>
      </c>
      <c r="C503" s="288"/>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7" t="s">
        <v>78</v>
      </c>
      <c r="C504" s="288"/>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7" t="s">
        <v>78</v>
      </c>
      <c r="C505" s="288"/>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7" t="s">
        <v>78</v>
      </c>
      <c r="C506" s="288"/>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7" t="s">
        <v>78</v>
      </c>
      <c r="C507" s="288"/>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7" t="s">
        <v>78</v>
      </c>
      <c r="C508" s="288"/>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91" t="s">
        <v>78</v>
      </c>
      <c r="C509" s="292"/>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4" t="s">
        <v>418</v>
      </c>
      <c r="B510" s="29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6" t="s">
        <v>387</v>
      </c>
      <c r="N515" s="296"/>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N454:O454"/>
    <mergeCell ref="J445:K445"/>
    <mergeCell ref="B443:C443"/>
    <mergeCell ref="D443:E443"/>
    <mergeCell ref="F443:G443"/>
    <mergeCell ref="D459:E459"/>
    <mergeCell ref="D453:E453"/>
    <mergeCell ref="D451:E451"/>
    <mergeCell ref="D450:E450"/>
    <mergeCell ref="F449:G449"/>
    <mergeCell ref="D448:E448"/>
    <mergeCell ref="J446:K446"/>
    <mergeCell ref="L446:M446"/>
    <mergeCell ref="H443:I443"/>
    <mergeCell ref="N459:O459"/>
    <mergeCell ref="B445:C445"/>
    <mergeCell ref="D445:E445"/>
    <mergeCell ref="F445:G445"/>
    <mergeCell ref="J449:K449"/>
    <mergeCell ref="N449:O449"/>
    <mergeCell ref="J450:K450"/>
    <mergeCell ref="J447:K447"/>
    <mergeCell ref="L447:M447"/>
    <mergeCell ref="L445:M445"/>
    <mergeCell ref="H444:I444"/>
    <mergeCell ref="L459:M459"/>
    <mergeCell ref="L453:M453"/>
    <mergeCell ref="H448:I448"/>
    <mergeCell ref="L449:M449"/>
    <mergeCell ref="J448:K448"/>
    <mergeCell ref="J451:K451"/>
    <mergeCell ref="B500:C500"/>
    <mergeCell ref="B501:C501"/>
    <mergeCell ref="B496:C496"/>
    <mergeCell ref="H449:I449"/>
    <mergeCell ref="H445:I445"/>
    <mergeCell ref="H446:I446"/>
    <mergeCell ref="H447:I447"/>
    <mergeCell ref="D457:E457"/>
    <mergeCell ref="B477:C477"/>
    <mergeCell ref="B490:C490"/>
    <mergeCell ref="B487:C487"/>
    <mergeCell ref="B488:C488"/>
    <mergeCell ref="D458:E458"/>
    <mergeCell ref="B489:C489"/>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502:C502"/>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5:O455"/>
    <mergeCell ref="L455:M455"/>
    <mergeCell ref="N452:O452"/>
    <mergeCell ref="L454:M454"/>
    <mergeCell ref="J455:K455"/>
    <mergeCell ref="J454:K454"/>
    <mergeCell ref="J453:K453"/>
    <mergeCell ref="L452:M452"/>
    <mergeCell ref="J452:K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N444:O444"/>
    <mergeCell ref="L444:M444"/>
    <mergeCell ref="N450:O450"/>
    <mergeCell ref="N451:O451"/>
    <mergeCell ref="N453:O453"/>
    <mergeCell ref="L450:M450"/>
    <mergeCell ref="L451:M451"/>
    <mergeCell ref="L448:M448"/>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D11:O11"/>
    <mergeCell ref="A4:C4"/>
    <mergeCell ref="A5:C5"/>
    <mergeCell ref="A10:C10"/>
    <mergeCell ref="A9:C9"/>
    <mergeCell ref="D9:O9"/>
    <mergeCell ref="D10:O10"/>
    <mergeCell ref="D4:O4"/>
    <mergeCell ref="A21:A23"/>
    <mergeCell ref="L15:O15"/>
    <mergeCell ref="L16:O16"/>
    <mergeCell ref="B13:C14"/>
    <mergeCell ref="D6:K6"/>
    <mergeCell ref="A6:C6"/>
    <mergeCell ref="D13:O13"/>
    <mergeCell ref="L14:O14"/>
    <mergeCell ref="D14:F14"/>
    <mergeCell ref="A11:C11"/>
    <mergeCell ref="D28:F28"/>
    <mergeCell ref="B27:C29"/>
    <mergeCell ref="B21:C23"/>
    <mergeCell ref="A25:A26"/>
    <mergeCell ref="B15:C17"/>
    <mergeCell ref="A19:A20"/>
    <mergeCell ref="B19:C20"/>
    <mergeCell ref="D20:F20"/>
    <mergeCell ref="D25:O25"/>
    <mergeCell ref="D26:F26"/>
    <mergeCell ref="D15:F15"/>
    <mergeCell ref="L22:O22"/>
    <mergeCell ref="L23:O23"/>
    <mergeCell ref="L26:O26"/>
    <mergeCell ref="D16:F16"/>
    <mergeCell ref="B25:C26"/>
    <mergeCell ref="L21:O21"/>
    <mergeCell ref="D21:F21"/>
    <mergeCell ref="D22:F22"/>
    <mergeCell ref="D17:F17"/>
    <mergeCell ref="L29:O29"/>
    <mergeCell ref="D27:F27"/>
    <mergeCell ref="D29:F29"/>
    <mergeCell ref="D23:F23"/>
    <mergeCell ref="L20:O20"/>
    <mergeCell ref="L17:O17"/>
    <mergeCell ref="D19:O19"/>
    <mergeCell ref="L27:O27"/>
    <mergeCell ref="L28:O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2"/>
  <headerFooter>
    <oddHeader>&amp;RОбразац 1. Програм</oddHeader>
    <oddFooter>&amp;RСтрана &amp;P од &amp;N</oddFooter>
  </headerFooter>
  <ignoredErrors>
    <ignoredError sqref="O445:O461 N445:N450 N451:N461" formulaRange="1"/>
  </ignoredErrors>
  <legacy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5" t="s">
        <v>437</v>
      </c>
      <c r="B1" s="305"/>
      <c r="C1" s="305"/>
      <c r="D1" s="305"/>
      <c r="E1" s="305"/>
      <c r="F1" s="305"/>
      <c r="G1" s="305"/>
      <c r="H1" s="305"/>
      <c r="I1" s="305"/>
      <c r="J1" s="305"/>
      <c r="K1" s="305"/>
      <c r="L1" s="305"/>
      <c r="M1" s="305"/>
      <c r="N1" s="305"/>
      <c r="O1" s="305"/>
    </row>
    <row r="2" spans="1:15" ht="21" customHeight="1">
      <c r="A2" s="262" t="s">
        <v>425</v>
      </c>
      <c r="B2" s="262"/>
      <c r="C2" s="262"/>
      <c r="D2" s="262"/>
      <c r="E2" s="262"/>
      <c r="F2" s="262"/>
      <c r="G2" s="262"/>
      <c r="H2" s="262"/>
      <c r="I2" s="262"/>
      <c r="J2" s="262"/>
      <c r="K2" s="262"/>
      <c r="L2" s="262"/>
      <c r="M2" s="262"/>
      <c r="N2" s="262"/>
      <c r="O2" s="262"/>
    </row>
    <row r="3" spans="1:15" s="9" customFormat="1" ht="15.75" customHeight="1">
      <c r="A3" s="38"/>
      <c r="B3" s="38"/>
      <c r="C3" s="39"/>
      <c r="D3" s="11"/>
      <c r="E3" s="11"/>
      <c r="F3" s="11"/>
      <c r="G3" s="11"/>
      <c r="H3" s="11"/>
      <c r="I3" s="11"/>
      <c r="J3" s="11"/>
      <c r="K3" s="11"/>
      <c r="L3" s="11"/>
      <c r="M3" s="11"/>
      <c r="N3" s="11"/>
      <c r="O3" s="14"/>
    </row>
    <row r="4" spans="1:15" s="9" customFormat="1" ht="21.75" customHeight="1">
      <c r="A4" s="309" t="s">
        <v>443</v>
      </c>
      <c r="B4" s="309"/>
      <c r="C4" s="309"/>
      <c r="D4" s="306"/>
      <c r="E4" s="307"/>
      <c r="F4" s="307"/>
      <c r="G4" s="307"/>
      <c r="H4" s="307"/>
      <c r="I4" s="307"/>
      <c r="J4" s="307"/>
      <c r="K4" s="307"/>
      <c r="L4" s="307"/>
      <c r="M4" s="307"/>
      <c r="N4" s="307"/>
      <c r="O4" s="308"/>
    </row>
    <row r="5" spans="1:15" s="9" customFormat="1" ht="21.75" customHeight="1">
      <c r="A5" s="309" t="s">
        <v>391</v>
      </c>
      <c r="B5" s="309"/>
      <c r="C5" s="309"/>
      <c r="D5" s="316"/>
      <c r="E5" s="316"/>
      <c r="F5" s="316"/>
      <c r="G5" s="316"/>
      <c r="H5" s="316"/>
      <c r="I5" s="316"/>
      <c r="J5" s="316"/>
      <c r="K5" s="316"/>
      <c r="L5" s="40"/>
      <c r="M5" s="40"/>
      <c r="N5" s="41"/>
      <c r="O5" s="42"/>
    </row>
    <row r="6" spans="1:15" s="9" customFormat="1" ht="21.75" customHeight="1">
      <c r="A6" s="252" t="s">
        <v>533</v>
      </c>
      <c r="B6" s="253"/>
      <c r="C6" s="254"/>
      <c r="D6" s="320"/>
      <c r="E6" s="321"/>
      <c r="F6" s="321"/>
      <c r="G6" s="321"/>
      <c r="H6" s="321"/>
      <c r="I6" s="321"/>
      <c r="J6" s="321"/>
      <c r="K6" s="321"/>
      <c r="L6" s="321"/>
      <c r="M6" s="321"/>
      <c r="N6" s="321"/>
      <c r="O6" s="322"/>
    </row>
    <row r="7" spans="1:15" s="9" customFormat="1" ht="21.75" customHeight="1">
      <c r="A7" s="309" t="s">
        <v>441</v>
      </c>
      <c r="B7" s="309"/>
      <c r="C7" s="309"/>
      <c r="D7" s="323"/>
      <c r="E7" s="324"/>
      <c r="F7" s="324"/>
      <c r="G7" s="324"/>
      <c r="H7" s="324"/>
      <c r="I7" s="324"/>
      <c r="J7" s="324"/>
      <c r="K7" s="324"/>
      <c r="L7" s="43"/>
      <c r="M7" s="43"/>
      <c r="N7" s="44"/>
      <c r="O7" s="45"/>
    </row>
    <row r="8" spans="1:15" s="9" customFormat="1" ht="27.75" customHeight="1">
      <c r="A8" s="317" t="s">
        <v>389</v>
      </c>
      <c r="B8" s="317"/>
      <c r="C8" s="317"/>
      <c r="D8" s="303"/>
      <c r="E8" s="302"/>
      <c r="F8" s="302"/>
      <c r="G8" s="302"/>
      <c r="H8" s="302"/>
      <c r="I8" s="302"/>
      <c r="J8" s="302"/>
      <c r="K8" s="302"/>
      <c r="L8" s="302"/>
      <c r="M8" s="302"/>
      <c r="N8" s="302"/>
      <c r="O8" s="302"/>
    </row>
    <row r="9" spans="1:15" s="9" customFormat="1" ht="21.75" customHeight="1">
      <c r="A9" s="255" t="s">
        <v>417</v>
      </c>
      <c r="B9" s="255"/>
      <c r="C9" s="255"/>
      <c r="D9" s="303"/>
      <c r="E9" s="302"/>
      <c r="F9" s="302"/>
      <c r="G9" s="302"/>
      <c r="H9" s="302"/>
      <c r="I9" s="302"/>
      <c r="J9" s="302"/>
      <c r="K9" s="302"/>
      <c r="L9" s="302"/>
      <c r="M9" s="302"/>
      <c r="N9" s="302"/>
      <c r="O9" s="302"/>
    </row>
    <row r="10" spans="1:15" s="9" customFormat="1" ht="21.75" customHeight="1">
      <c r="A10" s="255" t="s">
        <v>435</v>
      </c>
      <c r="B10" s="255"/>
      <c r="C10" s="255"/>
      <c r="D10" s="303"/>
      <c r="E10" s="302"/>
      <c r="F10" s="302"/>
      <c r="G10" s="302"/>
      <c r="H10" s="302"/>
      <c r="I10" s="302"/>
      <c r="J10" s="302"/>
      <c r="K10" s="302"/>
      <c r="L10" s="302"/>
      <c r="M10" s="302"/>
      <c r="N10" s="302"/>
      <c r="O10" s="302"/>
    </row>
    <row r="11" spans="1:15" s="9" customFormat="1" ht="21.75" customHeight="1">
      <c r="A11" s="255" t="s">
        <v>442</v>
      </c>
      <c r="B11" s="255"/>
      <c r="C11" s="255"/>
      <c r="D11" s="303"/>
      <c r="E11" s="302"/>
      <c r="F11" s="302"/>
      <c r="G11" s="302"/>
      <c r="H11" s="302"/>
      <c r="I11" s="302"/>
      <c r="J11" s="302"/>
      <c r="K11" s="302"/>
      <c r="L11" s="302"/>
      <c r="M11" s="302"/>
      <c r="N11" s="302"/>
      <c r="O11" s="302"/>
    </row>
    <row r="12" spans="1:15" s="9" customFormat="1" ht="21.75" customHeight="1">
      <c r="A12" s="325" t="s">
        <v>399</v>
      </c>
      <c r="B12" s="325"/>
      <c r="C12" s="325"/>
      <c r="D12" s="302" t="s">
        <v>416</v>
      </c>
      <c r="E12" s="302"/>
      <c r="F12" s="302"/>
      <c r="G12" s="302"/>
      <c r="H12" s="302"/>
      <c r="I12" s="302"/>
      <c r="J12" s="302"/>
      <c r="K12" s="302"/>
      <c r="L12" s="302"/>
      <c r="M12" s="302"/>
      <c r="N12" s="302"/>
      <c r="O12" s="302"/>
    </row>
    <row r="13" spans="1:15" s="9" customFormat="1" ht="28.5" customHeight="1">
      <c r="A13" s="255" t="s">
        <v>393</v>
      </c>
      <c r="B13" s="255"/>
      <c r="C13" s="255"/>
      <c r="D13" s="303"/>
      <c r="E13" s="302"/>
      <c r="F13" s="302"/>
      <c r="G13" s="302"/>
      <c r="H13" s="302"/>
      <c r="I13" s="302"/>
      <c r="J13" s="302"/>
      <c r="K13" s="302"/>
      <c r="L13" s="302"/>
      <c r="M13" s="302"/>
      <c r="N13" s="302"/>
      <c r="O13" s="302"/>
    </row>
    <row r="14" spans="1:14" s="9" customFormat="1" ht="21" customHeight="1">
      <c r="A14" s="12"/>
      <c r="B14" s="12"/>
      <c r="C14" s="12"/>
      <c r="D14" s="12"/>
      <c r="E14" s="12"/>
      <c r="F14" s="12"/>
      <c r="G14" s="12"/>
      <c r="H14" s="12"/>
      <c r="I14" s="12"/>
      <c r="J14" s="12"/>
      <c r="K14" s="12"/>
      <c r="L14" s="12"/>
      <c r="M14" s="12"/>
      <c r="N14" s="12"/>
    </row>
    <row r="15" spans="1:15" s="9" customFormat="1" ht="15" customHeight="1">
      <c r="A15" s="239"/>
      <c r="B15" s="229" t="s">
        <v>412</v>
      </c>
      <c r="C15" s="230"/>
      <c r="D15" s="226" t="s">
        <v>447</v>
      </c>
      <c r="E15" s="226"/>
      <c r="F15" s="226"/>
      <c r="G15" s="226"/>
      <c r="H15" s="226"/>
      <c r="I15" s="226"/>
      <c r="J15" s="226"/>
      <c r="K15" s="226"/>
      <c r="L15" s="226"/>
      <c r="M15" s="226"/>
      <c r="N15" s="226"/>
      <c r="O15" s="226"/>
    </row>
    <row r="16" spans="1:15" s="9" customFormat="1" ht="39" customHeight="1">
      <c r="A16" s="239"/>
      <c r="B16" s="231"/>
      <c r="C16" s="232"/>
      <c r="D16" s="226" t="s">
        <v>413</v>
      </c>
      <c r="E16" s="226"/>
      <c r="F16" s="226"/>
      <c r="G16" s="21" t="s">
        <v>536</v>
      </c>
      <c r="H16" s="21" t="s">
        <v>535</v>
      </c>
      <c r="I16" s="21" t="s">
        <v>528</v>
      </c>
      <c r="J16" s="21" t="s">
        <v>530</v>
      </c>
      <c r="K16" s="21" t="s">
        <v>537</v>
      </c>
      <c r="L16" s="226" t="s">
        <v>449</v>
      </c>
      <c r="M16" s="226"/>
      <c r="N16" s="226"/>
      <c r="O16" s="226"/>
    </row>
    <row r="17" spans="1:15" s="9" customFormat="1" ht="42.75" customHeight="1">
      <c r="A17" s="239">
        <v>1</v>
      </c>
      <c r="B17" s="310"/>
      <c r="C17" s="311"/>
      <c r="D17" s="224"/>
      <c r="E17" s="224"/>
      <c r="F17" s="224"/>
      <c r="G17" s="59"/>
      <c r="H17" s="16"/>
      <c r="I17" s="63"/>
      <c r="J17" s="16"/>
      <c r="K17" s="67"/>
      <c r="L17" s="224"/>
      <c r="M17" s="224"/>
      <c r="N17" s="224"/>
      <c r="O17" s="224"/>
    </row>
    <row r="18" spans="1:15" s="9" customFormat="1" ht="42" customHeight="1">
      <c r="A18" s="239"/>
      <c r="B18" s="312"/>
      <c r="C18" s="313"/>
      <c r="D18" s="224"/>
      <c r="E18" s="224"/>
      <c r="F18" s="224"/>
      <c r="G18" s="59"/>
      <c r="H18" s="16"/>
      <c r="I18" s="63"/>
      <c r="J18" s="16"/>
      <c r="K18" s="67"/>
      <c r="L18" s="304"/>
      <c r="M18" s="304"/>
      <c r="N18" s="304"/>
      <c r="O18" s="304"/>
    </row>
    <row r="19" spans="1:15" s="9" customFormat="1" ht="42" customHeight="1">
      <c r="A19" s="239"/>
      <c r="B19" s="314"/>
      <c r="C19" s="315"/>
      <c r="D19" s="224"/>
      <c r="E19" s="224"/>
      <c r="F19" s="224"/>
      <c r="G19" s="59"/>
      <c r="H19" s="16"/>
      <c r="I19" s="63"/>
      <c r="J19" s="16"/>
      <c r="K19" s="67"/>
      <c r="L19" s="304"/>
      <c r="M19" s="304"/>
      <c r="N19" s="304"/>
      <c r="O19" s="304"/>
    </row>
    <row r="20" spans="1:14" s="9" customFormat="1" ht="15" customHeight="1">
      <c r="A20" s="12"/>
      <c r="B20" s="12"/>
      <c r="C20" s="13"/>
      <c r="D20" s="13"/>
      <c r="E20" s="12"/>
      <c r="F20" s="12"/>
      <c r="G20" s="12"/>
      <c r="H20" s="12"/>
      <c r="I20" s="12"/>
      <c r="J20" s="12"/>
      <c r="K20" s="12"/>
      <c r="L20" s="12"/>
      <c r="M20" s="12"/>
      <c r="N20" s="12"/>
    </row>
    <row r="21" spans="1:15" s="9" customFormat="1" ht="15" customHeight="1">
      <c r="A21" s="239"/>
      <c r="B21" s="229" t="s">
        <v>434</v>
      </c>
      <c r="C21" s="230"/>
      <c r="D21" s="226" t="s">
        <v>448</v>
      </c>
      <c r="E21" s="226"/>
      <c r="F21" s="226"/>
      <c r="G21" s="226"/>
      <c r="H21" s="226"/>
      <c r="I21" s="226"/>
      <c r="J21" s="226"/>
      <c r="K21" s="226"/>
      <c r="L21" s="226"/>
      <c r="M21" s="226"/>
      <c r="N21" s="226"/>
      <c r="O21" s="226"/>
    </row>
    <row r="22" spans="1:15" s="9" customFormat="1" ht="39" customHeight="1">
      <c r="A22" s="239"/>
      <c r="B22" s="231"/>
      <c r="C22" s="232"/>
      <c r="D22" s="226" t="s">
        <v>413</v>
      </c>
      <c r="E22" s="226"/>
      <c r="F22" s="226"/>
      <c r="G22" s="21" t="s">
        <v>536</v>
      </c>
      <c r="H22" s="21" t="s">
        <v>535</v>
      </c>
      <c r="I22" s="21" t="s">
        <v>528</v>
      </c>
      <c r="J22" s="21" t="s">
        <v>530</v>
      </c>
      <c r="K22" s="21" t="s">
        <v>537</v>
      </c>
      <c r="L22" s="226" t="s">
        <v>449</v>
      </c>
      <c r="M22" s="226"/>
      <c r="N22" s="226"/>
      <c r="O22" s="226"/>
    </row>
    <row r="23" spans="1:15" s="9" customFormat="1" ht="42" customHeight="1">
      <c r="A23" s="239">
        <v>2</v>
      </c>
      <c r="B23" s="310"/>
      <c r="C23" s="311"/>
      <c r="D23" s="224"/>
      <c r="E23" s="224"/>
      <c r="F23" s="224"/>
      <c r="G23" s="59"/>
      <c r="H23" s="16"/>
      <c r="I23" s="63"/>
      <c r="J23" s="16"/>
      <c r="K23" s="67"/>
      <c r="L23" s="304"/>
      <c r="M23" s="304"/>
      <c r="N23" s="304"/>
      <c r="O23" s="304"/>
    </row>
    <row r="24" spans="1:15" s="9" customFormat="1" ht="42" customHeight="1">
      <c r="A24" s="239"/>
      <c r="B24" s="312"/>
      <c r="C24" s="313"/>
      <c r="D24" s="224"/>
      <c r="E24" s="224"/>
      <c r="F24" s="224"/>
      <c r="G24" s="59"/>
      <c r="H24" s="16"/>
      <c r="I24" s="63"/>
      <c r="J24" s="16"/>
      <c r="K24" s="67"/>
      <c r="L24" s="304"/>
      <c r="M24" s="304"/>
      <c r="N24" s="304"/>
      <c r="O24" s="304"/>
    </row>
    <row r="25" spans="1:15" s="9" customFormat="1" ht="42" customHeight="1">
      <c r="A25" s="239"/>
      <c r="B25" s="314"/>
      <c r="C25" s="315"/>
      <c r="D25" s="224"/>
      <c r="E25" s="224"/>
      <c r="F25" s="224"/>
      <c r="G25" s="59"/>
      <c r="H25" s="16"/>
      <c r="I25" s="63"/>
      <c r="J25" s="16"/>
      <c r="K25" s="67"/>
      <c r="L25" s="304"/>
      <c r="M25" s="304"/>
      <c r="N25" s="304"/>
      <c r="O25" s="30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8" t="s">
        <v>62</v>
      </c>
      <c r="B28" s="319"/>
      <c r="C28" s="319"/>
      <c r="D28" s="319"/>
      <c r="E28" s="319"/>
      <c r="F28" s="319"/>
      <c r="G28" s="319"/>
      <c r="H28" s="319"/>
      <c r="I28" s="319"/>
      <c r="J28" s="319"/>
      <c r="K28" s="319"/>
      <c r="L28" s="319"/>
      <c r="M28" s="319"/>
      <c r="N28" s="319"/>
      <c r="O28" s="319"/>
      <c r="P28" s="25"/>
    </row>
    <row r="29" spans="1:16" s="9" customFormat="1" ht="39.75" customHeight="1">
      <c r="A29" s="268" t="s">
        <v>439</v>
      </c>
      <c r="B29" s="272" t="s">
        <v>401</v>
      </c>
      <c r="C29" s="300" t="s">
        <v>56</v>
      </c>
      <c r="D29" s="259" t="s">
        <v>536</v>
      </c>
      <c r="E29" s="260"/>
      <c r="F29" s="274" t="s">
        <v>535</v>
      </c>
      <c r="G29" s="260"/>
      <c r="H29" s="259" t="s">
        <v>529</v>
      </c>
      <c r="I29" s="260"/>
      <c r="J29" s="259" t="s">
        <v>531</v>
      </c>
      <c r="K29" s="260"/>
      <c r="L29" s="259" t="s">
        <v>538</v>
      </c>
      <c r="M29" s="260"/>
      <c r="N29" s="259" t="s">
        <v>539</v>
      </c>
      <c r="O29" s="260"/>
      <c r="P29" s="25"/>
    </row>
    <row r="30" spans="1:16" s="2" customFormat="1" ht="39" customHeight="1">
      <c r="A30" s="269"/>
      <c r="B30" s="273"/>
      <c r="C30" s="301"/>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26" t="s">
        <v>456</v>
      </c>
      <c r="C439" s="226"/>
      <c r="D439" s="226" t="s">
        <v>536</v>
      </c>
      <c r="E439" s="226"/>
      <c r="F439" s="226" t="s">
        <v>535</v>
      </c>
      <c r="G439" s="226"/>
      <c r="H439" s="226" t="s">
        <v>529</v>
      </c>
      <c r="I439" s="226"/>
      <c r="J439" s="226" t="s">
        <v>531</v>
      </c>
      <c r="K439" s="226"/>
      <c r="L439" s="226" t="s">
        <v>538</v>
      </c>
      <c r="M439" s="226"/>
      <c r="N439" s="226" t="s">
        <v>539</v>
      </c>
      <c r="O439" s="226"/>
    </row>
    <row r="440" spans="1:15" ht="15">
      <c r="A440" s="153">
        <v>1</v>
      </c>
      <c r="B440" s="326">
        <v>2</v>
      </c>
      <c r="C440" s="327"/>
      <c r="D440" s="326">
        <v>3</v>
      </c>
      <c r="E440" s="327"/>
      <c r="F440" s="326">
        <v>4</v>
      </c>
      <c r="G440" s="327"/>
      <c r="H440" s="326">
        <v>5</v>
      </c>
      <c r="I440" s="327"/>
      <c r="J440" s="326">
        <v>6</v>
      </c>
      <c r="K440" s="327"/>
      <c r="L440" s="326">
        <v>7</v>
      </c>
      <c r="M440" s="327"/>
      <c r="N440" s="332" t="s">
        <v>51</v>
      </c>
      <c r="O440" s="333"/>
    </row>
    <row r="441" spans="1:15" ht="27.75" customHeight="1">
      <c r="A441" s="218" t="s">
        <v>361</v>
      </c>
      <c r="B441" s="338" t="s">
        <v>508</v>
      </c>
      <c r="C441" s="339"/>
      <c r="D441" s="328"/>
      <c r="E441" s="329"/>
      <c r="F441" s="328"/>
      <c r="G441" s="329"/>
      <c r="H441" s="330"/>
      <c r="I441" s="331"/>
      <c r="J441" s="328"/>
      <c r="K441" s="329"/>
      <c r="L441" s="281"/>
      <c r="M441" s="281"/>
      <c r="N441" s="336">
        <f>SUM(H441,J441,L441)</f>
        <v>0</v>
      </c>
      <c r="O441" s="337"/>
    </row>
    <row r="442" spans="1:15" ht="27.75" customHeight="1">
      <c r="A442" s="207" t="s">
        <v>502</v>
      </c>
      <c r="B442" s="334" t="s">
        <v>509</v>
      </c>
      <c r="C442" s="335"/>
      <c r="D442" s="328"/>
      <c r="E442" s="329"/>
      <c r="F442" s="328"/>
      <c r="G442" s="329"/>
      <c r="H442" s="330"/>
      <c r="I442" s="331"/>
      <c r="J442" s="328"/>
      <c r="K442" s="329"/>
      <c r="L442" s="281"/>
      <c r="M442" s="281"/>
      <c r="N442" s="336">
        <f aca="true" t="shared" si="138" ref="N442:N457">SUM(H442,J442,L442)</f>
        <v>0</v>
      </c>
      <c r="O442" s="337"/>
    </row>
    <row r="443" spans="1:15" ht="27.75" customHeight="1">
      <c r="A443" s="207" t="s">
        <v>499</v>
      </c>
      <c r="B443" s="334" t="s">
        <v>510</v>
      </c>
      <c r="C443" s="335"/>
      <c r="D443" s="328"/>
      <c r="E443" s="329"/>
      <c r="F443" s="328"/>
      <c r="G443" s="329"/>
      <c r="H443" s="330"/>
      <c r="I443" s="331"/>
      <c r="J443" s="328"/>
      <c r="K443" s="329"/>
      <c r="L443" s="281"/>
      <c r="M443" s="281"/>
      <c r="N443" s="336">
        <f t="shared" si="138"/>
        <v>0</v>
      </c>
      <c r="O443" s="337"/>
    </row>
    <row r="444" spans="1:15" ht="27.75" customHeight="1">
      <c r="A444" s="207" t="s">
        <v>503</v>
      </c>
      <c r="B444" s="334" t="s">
        <v>511</v>
      </c>
      <c r="C444" s="335"/>
      <c r="D444" s="328"/>
      <c r="E444" s="329"/>
      <c r="F444" s="328"/>
      <c r="G444" s="329"/>
      <c r="H444" s="330"/>
      <c r="I444" s="331"/>
      <c r="J444" s="328"/>
      <c r="K444" s="329"/>
      <c r="L444" s="281"/>
      <c r="M444" s="281"/>
      <c r="N444" s="336">
        <f t="shared" si="138"/>
        <v>0</v>
      </c>
      <c r="O444" s="337"/>
    </row>
    <row r="445" spans="1:15" ht="27.75" customHeight="1">
      <c r="A445" s="207" t="s">
        <v>500</v>
      </c>
      <c r="B445" s="334" t="s">
        <v>512</v>
      </c>
      <c r="C445" s="335"/>
      <c r="D445" s="328"/>
      <c r="E445" s="329"/>
      <c r="F445" s="328"/>
      <c r="G445" s="329"/>
      <c r="H445" s="330"/>
      <c r="I445" s="331"/>
      <c r="J445" s="328"/>
      <c r="K445" s="329"/>
      <c r="L445" s="281"/>
      <c r="M445" s="281"/>
      <c r="N445" s="336">
        <f t="shared" si="138"/>
        <v>0</v>
      </c>
      <c r="O445" s="337"/>
    </row>
    <row r="446" spans="1:15" ht="27.75" customHeight="1">
      <c r="A446" s="207" t="s">
        <v>504</v>
      </c>
      <c r="B446" s="334" t="s">
        <v>513</v>
      </c>
      <c r="C446" s="335"/>
      <c r="D446" s="328"/>
      <c r="E446" s="329"/>
      <c r="F446" s="328"/>
      <c r="G446" s="329"/>
      <c r="H446" s="330"/>
      <c r="I446" s="331"/>
      <c r="J446" s="328"/>
      <c r="K446" s="329"/>
      <c r="L446" s="281"/>
      <c r="M446" s="281"/>
      <c r="N446" s="336">
        <f t="shared" si="138"/>
        <v>0</v>
      </c>
      <c r="O446" s="337"/>
    </row>
    <row r="447" spans="1:15" ht="27.75" customHeight="1">
      <c r="A447" s="207" t="s">
        <v>501</v>
      </c>
      <c r="B447" s="334" t="s">
        <v>302</v>
      </c>
      <c r="C447" s="335"/>
      <c r="D447" s="328"/>
      <c r="E447" s="329"/>
      <c r="F447" s="328"/>
      <c r="G447" s="329"/>
      <c r="H447" s="330"/>
      <c r="I447" s="331"/>
      <c r="J447" s="328"/>
      <c r="K447" s="329"/>
      <c r="L447" s="281"/>
      <c r="M447" s="281"/>
      <c r="N447" s="336">
        <f t="shared" si="138"/>
        <v>0</v>
      </c>
      <c r="O447" s="337"/>
    </row>
    <row r="448" spans="1:15" ht="27.75" customHeight="1">
      <c r="A448" s="207" t="s">
        <v>505</v>
      </c>
      <c r="B448" s="334" t="s">
        <v>301</v>
      </c>
      <c r="C448" s="335"/>
      <c r="D448" s="328"/>
      <c r="E448" s="329"/>
      <c r="F448" s="328"/>
      <c r="G448" s="329"/>
      <c r="H448" s="330"/>
      <c r="I448" s="331"/>
      <c r="J448" s="328"/>
      <c r="K448" s="329"/>
      <c r="L448" s="281"/>
      <c r="M448" s="281"/>
      <c r="N448" s="336">
        <f t="shared" si="138"/>
        <v>0</v>
      </c>
      <c r="O448" s="337"/>
    </row>
    <row r="449" spans="1:15" ht="27.75" customHeight="1">
      <c r="A449" s="207" t="s">
        <v>506</v>
      </c>
      <c r="B449" s="334" t="s">
        <v>514</v>
      </c>
      <c r="C449" s="335"/>
      <c r="D449" s="328"/>
      <c r="E449" s="329"/>
      <c r="F449" s="328"/>
      <c r="G449" s="329"/>
      <c r="H449" s="330"/>
      <c r="I449" s="331"/>
      <c r="J449" s="328"/>
      <c r="K449" s="329"/>
      <c r="L449" s="281"/>
      <c r="M449" s="281"/>
      <c r="N449" s="336">
        <f t="shared" si="138"/>
        <v>0</v>
      </c>
      <c r="O449" s="337"/>
    </row>
    <row r="450" spans="1:15" ht="27.75" customHeight="1">
      <c r="A450" s="207" t="s">
        <v>440</v>
      </c>
      <c r="B450" s="334" t="s">
        <v>515</v>
      </c>
      <c r="C450" s="335"/>
      <c r="D450" s="328"/>
      <c r="E450" s="329"/>
      <c r="F450" s="328"/>
      <c r="G450" s="329"/>
      <c r="H450" s="330"/>
      <c r="I450" s="331"/>
      <c r="J450" s="328"/>
      <c r="K450" s="329"/>
      <c r="L450" s="281"/>
      <c r="M450" s="281"/>
      <c r="N450" s="336">
        <f t="shared" si="138"/>
        <v>0</v>
      </c>
      <c r="O450" s="337"/>
    </row>
    <row r="451" spans="1:15" ht="27.75" customHeight="1">
      <c r="A451" s="207" t="s">
        <v>402</v>
      </c>
      <c r="B451" s="334" t="s">
        <v>516</v>
      </c>
      <c r="C451" s="335"/>
      <c r="D451" s="328"/>
      <c r="E451" s="329"/>
      <c r="F451" s="328"/>
      <c r="G451" s="329"/>
      <c r="H451" s="330"/>
      <c r="I451" s="331"/>
      <c r="J451" s="328"/>
      <c r="K451" s="329"/>
      <c r="L451" s="281"/>
      <c r="M451" s="281"/>
      <c r="N451" s="340">
        <f t="shared" si="138"/>
        <v>0</v>
      </c>
      <c r="O451" s="341"/>
    </row>
    <row r="452" spans="1:15" ht="27.75" customHeight="1">
      <c r="A452" s="207" t="s">
        <v>403</v>
      </c>
      <c r="B452" s="334" t="s">
        <v>517</v>
      </c>
      <c r="C452" s="335"/>
      <c r="D452" s="328"/>
      <c r="E452" s="329"/>
      <c r="F452" s="328"/>
      <c r="G452" s="329"/>
      <c r="H452" s="330"/>
      <c r="I452" s="331"/>
      <c r="J452" s="328"/>
      <c r="K452" s="329"/>
      <c r="L452" s="281"/>
      <c r="M452" s="281"/>
      <c r="N452" s="340">
        <f t="shared" si="138"/>
        <v>0</v>
      </c>
      <c r="O452" s="341"/>
    </row>
    <row r="453" spans="1:15" ht="27.75" customHeight="1">
      <c r="A453" s="207" t="s">
        <v>404</v>
      </c>
      <c r="B453" s="334" t="s">
        <v>518</v>
      </c>
      <c r="C453" s="335"/>
      <c r="D453" s="328"/>
      <c r="E453" s="329"/>
      <c r="F453" s="328"/>
      <c r="G453" s="329"/>
      <c r="H453" s="330"/>
      <c r="I453" s="331"/>
      <c r="J453" s="328"/>
      <c r="K453" s="329"/>
      <c r="L453" s="281"/>
      <c r="M453" s="281"/>
      <c r="N453" s="340">
        <f t="shared" si="138"/>
        <v>0</v>
      </c>
      <c r="O453" s="341"/>
    </row>
    <row r="454" spans="1:15" ht="27.75" customHeight="1">
      <c r="A454" s="207" t="s">
        <v>405</v>
      </c>
      <c r="B454" s="334" t="s">
        <v>303</v>
      </c>
      <c r="C454" s="335"/>
      <c r="D454" s="328"/>
      <c r="E454" s="329"/>
      <c r="F454" s="328"/>
      <c r="G454" s="329"/>
      <c r="H454" s="330"/>
      <c r="I454" s="331"/>
      <c r="J454" s="328"/>
      <c r="K454" s="329"/>
      <c r="L454" s="281"/>
      <c r="M454" s="281"/>
      <c r="N454" s="340">
        <f t="shared" si="138"/>
        <v>0</v>
      </c>
      <c r="O454" s="341"/>
    </row>
    <row r="455" spans="1:15" ht="27.75" customHeight="1">
      <c r="A455" s="207" t="s">
        <v>406</v>
      </c>
      <c r="B455" s="334" t="s">
        <v>304</v>
      </c>
      <c r="C455" s="335"/>
      <c r="D455" s="328"/>
      <c r="E455" s="329"/>
      <c r="F455" s="328"/>
      <c r="G455" s="329"/>
      <c r="H455" s="330"/>
      <c r="I455" s="331"/>
      <c r="J455" s="328"/>
      <c r="K455" s="329"/>
      <c r="L455" s="281"/>
      <c r="M455" s="281"/>
      <c r="N455" s="340">
        <f t="shared" si="138"/>
        <v>0</v>
      </c>
      <c r="O455" s="341"/>
    </row>
    <row r="456" spans="1:15" ht="27.75" customHeight="1">
      <c r="A456" s="207" t="s">
        <v>407</v>
      </c>
      <c r="B456" s="334" t="s">
        <v>507</v>
      </c>
      <c r="C456" s="335"/>
      <c r="D456" s="328"/>
      <c r="E456" s="329"/>
      <c r="F456" s="328"/>
      <c r="G456" s="329"/>
      <c r="H456" s="330"/>
      <c r="I456" s="331"/>
      <c r="J456" s="328"/>
      <c r="K456" s="329"/>
      <c r="L456" s="281"/>
      <c r="M456" s="281"/>
      <c r="N456" s="340">
        <f t="shared" si="138"/>
        <v>0</v>
      </c>
      <c r="O456" s="341"/>
    </row>
    <row r="457" spans="1:15" ht="27.75" customHeight="1" thickBot="1">
      <c r="A457" s="208" t="s">
        <v>386</v>
      </c>
      <c r="B457" s="346" t="s">
        <v>305</v>
      </c>
      <c r="C457" s="347"/>
      <c r="D457" s="342"/>
      <c r="E457" s="343"/>
      <c r="F457" s="342"/>
      <c r="G457" s="343"/>
      <c r="H457" s="348"/>
      <c r="I457" s="349"/>
      <c r="J457" s="342"/>
      <c r="K457" s="343"/>
      <c r="L457" s="289"/>
      <c r="M457" s="289"/>
      <c r="N457" s="344">
        <f t="shared" si="138"/>
        <v>0</v>
      </c>
      <c r="O457" s="345"/>
    </row>
    <row r="458" spans="1:15" ht="32.25" customHeight="1" thickBot="1" thickTop="1">
      <c r="A458" s="350" t="s">
        <v>418</v>
      </c>
      <c r="B458" s="284"/>
      <c r="C458" s="154">
        <f>$D$5</f>
        <v>0</v>
      </c>
      <c r="D458" s="351">
        <f>SUM(D441:E457)</f>
        <v>0</v>
      </c>
      <c r="E458" s="352"/>
      <c r="F458" s="351">
        <f>SUM(F441:G457)</f>
        <v>0</v>
      </c>
      <c r="G458" s="352"/>
      <c r="H458" s="351">
        <f>SUM(H441:I457)</f>
        <v>0</v>
      </c>
      <c r="I458" s="352"/>
      <c r="J458" s="351">
        <f>SUM(J441:K457)</f>
        <v>0</v>
      </c>
      <c r="K458" s="352"/>
      <c r="L458" s="351">
        <f>SUM(L441:M457)</f>
        <v>0</v>
      </c>
      <c r="M458" s="352"/>
      <c r="N458" s="351">
        <f>SUM(H458:M458)</f>
        <v>0</v>
      </c>
      <c r="O458" s="354"/>
    </row>
    <row r="459" spans="1:15" ht="26.25" thickTop="1">
      <c r="A459" s="72"/>
      <c r="B459" s="72"/>
      <c r="C459" s="155" t="s">
        <v>82</v>
      </c>
      <c r="D459" s="285">
        <f>D436+E436-D458</f>
        <v>0</v>
      </c>
      <c r="E459" s="285"/>
      <c r="F459" s="285">
        <f>F436+G436-F458</f>
        <v>0</v>
      </c>
      <c r="G459" s="285"/>
      <c r="H459" s="285">
        <f>H436+I436-H458</f>
        <v>0</v>
      </c>
      <c r="I459" s="285"/>
      <c r="J459" s="285">
        <f>J436+K436-J458</f>
        <v>0</v>
      </c>
      <c r="K459" s="285"/>
      <c r="L459" s="285">
        <f>L436+M436-L458</f>
        <v>0</v>
      </c>
      <c r="M459" s="285"/>
      <c r="N459" s="285">
        <f>N436+O436-N458</f>
        <v>0</v>
      </c>
      <c r="O459" s="285"/>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3" t="s">
        <v>387</v>
      </c>
      <c r="N464" s="353"/>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5"/>
  <sheetViews>
    <sheetView tabSelected="1" zoomScale="90" zoomScaleNormal="90" zoomScaleSheetLayoutView="90" zoomScalePageLayoutView="0" workbookViewId="0" topLeftCell="A213">
      <selection activeCell="N465" sqref="M465:N46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4" t="s">
        <v>554</v>
      </c>
      <c r="B1" s="394"/>
      <c r="C1" s="394"/>
      <c r="D1" s="394"/>
      <c r="E1" s="394"/>
      <c r="F1" s="394"/>
      <c r="G1" s="394"/>
      <c r="H1" s="394"/>
      <c r="I1" s="394"/>
      <c r="J1" s="394"/>
      <c r="K1" s="394"/>
      <c r="L1" s="394"/>
      <c r="M1" s="394"/>
      <c r="N1" s="394"/>
      <c r="O1" s="394"/>
    </row>
    <row r="2" spans="1:15" ht="21" customHeight="1">
      <c r="A2" s="262" t="s">
        <v>408</v>
      </c>
      <c r="B2" s="262"/>
      <c r="C2" s="262"/>
      <c r="D2" s="262"/>
      <c r="E2" s="262"/>
      <c r="F2" s="262"/>
      <c r="G2" s="262"/>
      <c r="H2" s="262"/>
      <c r="I2" s="262"/>
      <c r="J2" s="262"/>
      <c r="K2" s="262"/>
      <c r="L2" s="262"/>
      <c r="M2" s="262"/>
      <c r="N2" s="262"/>
      <c r="O2" s="262"/>
    </row>
    <row r="3" spans="1:13" ht="15.75" customHeight="1">
      <c r="A3" s="46"/>
      <c r="B3" s="46"/>
      <c r="C3" s="47"/>
      <c r="D3" s="56"/>
      <c r="E3" s="56"/>
      <c r="F3" s="56"/>
      <c r="G3" s="56"/>
      <c r="H3" s="56"/>
      <c r="I3" s="56"/>
      <c r="J3" s="56"/>
      <c r="K3" s="56"/>
      <c r="L3" s="56"/>
      <c r="M3" s="23"/>
    </row>
    <row r="4" spans="1:15" ht="21.75" customHeight="1">
      <c r="A4" s="309" t="s">
        <v>443</v>
      </c>
      <c r="B4" s="309"/>
      <c r="C4" s="309"/>
      <c r="D4" s="361"/>
      <c r="E4" s="362"/>
      <c r="F4" s="362"/>
      <c r="G4" s="362"/>
      <c r="H4" s="362"/>
      <c r="I4" s="362"/>
      <c r="J4" s="362"/>
      <c r="K4" s="362"/>
      <c r="L4" s="362"/>
      <c r="M4" s="362"/>
      <c r="N4" s="362"/>
      <c r="O4" s="363"/>
    </row>
    <row r="5" spans="1:15" ht="21.75" customHeight="1">
      <c r="A5" s="309" t="s">
        <v>409</v>
      </c>
      <c r="B5" s="309"/>
      <c r="C5" s="309"/>
      <c r="D5" s="50"/>
      <c r="E5" s="51" t="s">
        <v>553</v>
      </c>
      <c r="F5" s="52"/>
      <c r="G5" s="52"/>
      <c r="H5" s="53"/>
      <c r="I5" s="53"/>
      <c r="J5" s="53"/>
      <c r="K5" s="53"/>
      <c r="L5" s="48"/>
      <c r="M5" s="49"/>
      <c r="N5" s="54"/>
      <c r="O5" s="55"/>
    </row>
    <row r="6" spans="1:15" ht="21.75" customHeight="1">
      <c r="A6" s="309" t="s">
        <v>410</v>
      </c>
      <c r="B6" s="309"/>
      <c r="C6" s="309"/>
      <c r="D6" s="372" t="s">
        <v>545</v>
      </c>
      <c r="E6" s="373"/>
      <c r="F6" s="373"/>
      <c r="G6" s="373"/>
      <c r="H6" s="373"/>
      <c r="I6" s="373"/>
      <c r="J6" s="373"/>
      <c r="K6" s="373"/>
      <c r="L6" s="373"/>
      <c r="M6" s="373"/>
      <c r="N6" s="373"/>
      <c r="O6" s="374"/>
    </row>
    <row r="7" spans="1:15" ht="21.75" customHeight="1">
      <c r="A7" s="309" t="s">
        <v>441</v>
      </c>
      <c r="B7" s="309"/>
      <c r="C7" s="309"/>
      <c r="D7" s="370" t="s">
        <v>544</v>
      </c>
      <c r="E7" s="371"/>
      <c r="F7" s="371"/>
      <c r="G7" s="371"/>
      <c r="H7" s="371"/>
      <c r="I7" s="371"/>
      <c r="J7" s="371"/>
      <c r="K7" s="371"/>
      <c r="L7" s="43"/>
      <c r="M7" s="68"/>
      <c r="N7" s="54"/>
      <c r="O7" s="55"/>
    </row>
    <row r="8" spans="1:15" ht="29.25" customHeight="1">
      <c r="A8" s="255" t="s">
        <v>389</v>
      </c>
      <c r="B8" s="255"/>
      <c r="C8" s="255"/>
      <c r="D8" s="364" t="s">
        <v>540</v>
      </c>
      <c r="E8" s="365"/>
      <c r="F8" s="365"/>
      <c r="G8" s="365"/>
      <c r="H8" s="365"/>
      <c r="I8" s="365"/>
      <c r="J8" s="365"/>
      <c r="K8" s="365"/>
      <c r="L8" s="365"/>
      <c r="M8" s="365"/>
      <c r="N8" s="365"/>
      <c r="O8" s="366"/>
    </row>
    <row r="9" spans="1:15" ht="21.75" customHeight="1">
      <c r="A9" s="387" t="s">
        <v>433</v>
      </c>
      <c r="B9" s="388"/>
      <c r="C9" s="389"/>
      <c r="D9" s="364" t="s">
        <v>541</v>
      </c>
      <c r="E9" s="365"/>
      <c r="F9" s="365"/>
      <c r="G9" s="365"/>
      <c r="H9" s="365"/>
      <c r="I9" s="365"/>
      <c r="J9" s="365"/>
      <c r="K9" s="365"/>
      <c r="L9" s="365"/>
      <c r="M9" s="365"/>
      <c r="N9" s="365"/>
      <c r="O9" s="366"/>
    </row>
    <row r="10" spans="1:15" ht="43.5" customHeight="1">
      <c r="A10" s="390" t="s">
        <v>435</v>
      </c>
      <c r="B10" s="390"/>
      <c r="C10" s="390"/>
      <c r="D10" s="367" t="s">
        <v>542</v>
      </c>
      <c r="E10" s="368"/>
      <c r="F10" s="368"/>
      <c r="G10" s="368"/>
      <c r="H10" s="368"/>
      <c r="I10" s="368"/>
      <c r="J10" s="368"/>
      <c r="K10" s="368"/>
      <c r="L10" s="368"/>
      <c r="M10" s="368"/>
      <c r="N10" s="368"/>
      <c r="O10" s="369"/>
    </row>
    <row r="11" spans="1:15" ht="51" customHeight="1">
      <c r="A11" s="390" t="s">
        <v>442</v>
      </c>
      <c r="B11" s="390"/>
      <c r="C11" s="390"/>
      <c r="D11" s="367" t="s">
        <v>543</v>
      </c>
      <c r="E11" s="368"/>
      <c r="F11" s="368"/>
      <c r="G11" s="368"/>
      <c r="H11" s="368"/>
      <c r="I11" s="368"/>
      <c r="J11" s="368"/>
      <c r="K11" s="368"/>
      <c r="L11" s="368"/>
      <c r="M11" s="368"/>
      <c r="N11" s="368"/>
      <c r="O11" s="369"/>
    </row>
    <row r="12" spans="1:15" ht="21.75" customHeight="1">
      <c r="A12" s="387" t="s">
        <v>396</v>
      </c>
      <c r="B12" s="388"/>
      <c r="C12" s="389"/>
      <c r="D12" s="376"/>
      <c r="E12" s="377"/>
      <c r="F12" s="377"/>
      <c r="G12" s="377"/>
      <c r="H12" s="377"/>
      <c r="I12" s="377"/>
      <c r="J12" s="377"/>
      <c r="K12" s="377"/>
      <c r="L12" s="377"/>
      <c r="M12" s="377"/>
      <c r="N12" s="377"/>
      <c r="O12" s="378"/>
    </row>
    <row r="13" spans="1:15" ht="21.75" customHeight="1">
      <c r="A13" s="387" t="s">
        <v>395</v>
      </c>
      <c r="B13" s="388"/>
      <c r="C13" s="389"/>
      <c r="D13" s="355" t="s">
        <v>414</v>
      </c>
      <c r="E13" s="356"/>
      <c r="F13" s="356"/>
      <c r="G13" s="356"/>
      <c r="H13" s="356"/>
      <c r="I13" s="356"/>
      <c r="J13" s="356"/>
      <c r="K13" s="356"/>
      <c r="L13" s="356"/>
      <c r="M13" s="356"/>
      <c r="N13" s="356"/>
      <c r="O13" s="357"/>
    </row>
    <row r="14" spans="1:15" ht="21.75" customHeight="1">
      <c r="A14" s="387" t="s">
        <v>400</v>
      </c>
      <c r="B14" s="388"/>
      <c r="C14" s="389"/>
      <c r="D14" s="355" t="s">
        <v>415</v>
      </c>
      <c r="E14" s="356"/>
      <c r="F14" s="356"/>
      <c r="G14" s="356"/>
      <c r="H14" s="356"/>
      <c r="I14" s="356"/>
      <c r="J14" s="356"/>
      <c r="K14" s="356"/>
      <c r="L14" s="356"/>
      <c r="M14" s="356"/>
      <c r="N14" s="356"/>
      <c r="O14" s="357"/>
    </row>
    <row r="15" spans="1:15" ht="21.75" customHeight="1">
      <c r="A15" s="391" t="s">
        <v>399</v>
      </c>
      <c r="B15" s="392"/>
      <c r="C15" s="393"/>
      <c r="D15" s="358" t="s">
        <v>457</v>
      </c>
      <c r="E15" s="359"/>
      <c r="F15" s="359"/>
      <c r="G15" s="359"/>
      <c r="H15" s="359"/>
      <c r="I15" s="359"/>
      <c r="J15" s="359"/>
      <c r="K15" s="359"/>
      <c r="L15" s="359"/>
      <c r="M15" s="359"/>
      <c r="N15" s="359"/>
      <c r="O15" s="360"/>
    </row>
    <row r="16" spans="1:15" ht="21.75" customHeight="1">
      <c r="A16" s="390" t="s">
        <v>397</v>
      </c>
      <c r="B16" s="390"/>
      <c r="C16" s="390"/>
      <c r="D16" s="355"/>
      <c r="E16" s="356"/>
      <c r="F16" s="356"/>
      <c r="G16" s="356"/>
      <c r="H16" s="356"/>
      <c r="I16" s="356"/>
      <c r="J16" s="356"/>
      <c r="K16" s="356"/>
      <c r="L16" s="356"/>
      <c r="M16" s="356"/>
      <c r="N16" s="356"/>
      <c r="O16" s="357"/>
    </row>
    <row r="17" spans="1:12" ht="21" customHeight="1">
      <c r="A17" s="1"/>
      <c r="B17" s="1"/>
      <c r="C17" s="1"/>
      <c r="D17" s="1"/>
      <c r="E17" s="1"/>
      <c r="F17" s="1"/>
      <c r="G17" s="1"/>
      <c r="H17" s="1"/>
      <c r="I17" s="1"/>
      <c r="J17" s="1"/>
      <c r="K17" s="1"/>
      <c r="L17" s="1"/>
    </row>
    <row r="18" spans="1:15" ht="15" customHeight="1">
      <c r="A18" s="385"/>
      <c r="B18" s="229" t="s">
        <v>412</v>
      </c>
      <c r="C18" s="230"/>
      <c r="D18" s="226" t="s">
        <v>447</v>
      </c>
      <c r="E18" s="226"/>
      <c r="F18" s="226"/>
      <c r="G18" s="226"/>
      <c r="H18" s="226"/>
      <c r="I18" s="226"/>
      <c r="J18" s="226"/>
      <c r="K18" s="226"/>
      <c r="L18" s="226"/>
      <c r="M18" s="226"/>
      <c r="N18" s="226"/>
      <c r="O18" s="226"/>
    </row>
    <row r="19" spans="1:15" ht="39" customHeight="1">
      <c r="A19" s="385"/>
      <c r="B19" s="231"/>
      <c r="C19" s="232"/>
      <c r="D19" s="228" t="s">
        <v>413</v>
      </c>
      <c r="E19" s="228"/>
      <c r="F19" s="228"/>
      <c r="G19" s="21" t="s">
        <v>536</v>
      </c>
      <c r="H19" s="21" t="s">
        <v>535</v>
      </c>
      <c r="I19" s="21" t="s">
        <v>528</v>
      </c>
      <c r="J19" s="21" t="s">
        <v>530</v>
      </c>
      <c r="K19" s="21" t="s">
        <v>537</v>
      </c>
      <c r="L19" s="226" t="s">
        <v>449</v>
      </c>
      <c r="M19" s="226"/>
      <c r="N19" s="226"/>
      <c r="O19" s="226"/>
    </row>
    <row r="20" spans="1:15" ht="42" customHeight="1">
      <c r="A20" s="386">
        <v>1</v>
      </c>
      <c r="B20" s="310"/>
      <c r="C20" s="380"/>
      <c r="D20" s="375"/>
      <c r="E20" s="375"/>
      <c r="F20" s="375"/>
      <c r="G20" s="33"/>
      <c r="H20" s="33"/>
      <c r="I20" s="58"/>
      <c r="J20" s="33"/>
      <c r="K20" s="33"/>
      <c r="L20" s="379"/>
      <c r="M20" s="379"/>
      <c r="N20" s="379"/>
      <c r="O20" s="379"/>
    </row>
    <row r="21" spans="1:15" ht="42" customHeight="1">
      <c r="A21" s="386"/>
      <c r="B21" s="381"/>
      <c r="C21" s="382"/>
      <c r="D21" s="375"/>
      <c r="E21" s="375"/>
      <c r="F21" s="375"/>
      <c r="G21" s="33"/>
      <c r="H21" s="33"/>
      <c r="I21" s="58"/>
      <c r="J21" s="33"/>
      <c r="K21" s="33"/>
      <c r="L21" s="379"/>
      <c r="M21" s="379"/>
      <c r="N21" s="379"/>
      <c r="O21" s="379"/>
    </row>
    <row r="22" spans="1:15" ht="42" customHeight="1">
      <c r="A22" s="386"/>
      <c r="B22" s="383"/>
      <c r="C22" s="384"/>
      <c r="D22" s="375"/>
      <c r="E22" s="375"/>
      <c r="F22" s="375"/>
      <c r="G22" s="33"/>
      <c r="H22" s="33"/>
      <c r="I22" s="58"/>
      <c r="J22" s="33"/>
      <c r="K22" s="33"/>
      <c r="L22" s="379"/>
      <c r="M22" s="379"/>
      <c r="N22" s="379"/>
      <c r="O22" s="379"/>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8" t="s">
        <v>63</v>
      </c>
      <c r="B25" s="319"/>
      <c r="C25" s="319"/>
      <c r="D25" s="319"/>
      <c r="E25" s="319"/>
      <c r="F25" s="319"/>
      <c r="G25" s="319"/>
      <c r="H25" s="319"/>
      <c r="I25" s="319"/>
      <c r="J25" s="319"/>
      <c r="K25" s="319"/>
      <c r="L25" s="319"/>
      <c r="M25" s="319"/>
      <c r="N25" s="319"/>
      <c r="O25" s="319"/>
      <c r="P25" s="25"/>
    </row>
    <row r="26" spans="1:16" s="9" customFormat="1" ht="39.75" customHeight="1">
      <c r="A26" s="268" t="s">
        <v>439</v>
      </c>
      <c r="B26" s="272" t="s">
        <v>401</v>
      </c>
      <c r="C26" s="300" t="s">
        <v>56</v>
      </c>
      <c r="D26" s="259" t="s">
        <v>536</v>
      </c>
      <c r="E26" s="260"/>
      <c r="F26" s="274" t="s">
        <v>535</v>
      </c>
      <c r="G26" s="260"/>
      <c r="H26" s="259" t="s">
        <v>529</v>
      </c>
      <c r="I26" s="260"/>
      <c r="J26" s="259" t="s">
        <v>531</v>
      </c>
      <c r="K26" s="260"/>
      <c r="L26" s="259" t="s">
        <v>538</v>
      </c>
      <c r="M26" s="260"/>
      <c r="N26" s="259" t="s">
        <v>539</v>
      </c>
      <c r="O26" s="260"/>
      <c r="P26" s="25"/>
    </row>
    <row r="27" spans="1:16" s="2" customFormat="1" ht="42" customHeight="1">
      <c r="A27" s="269"/>
      <c r="B27" s="273"/>
      <c r="C27" s="301"/>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2030000</v>
      </c>
      <c r="I36" s="104">
        <f t="shared" si="3"/>
        <v>200000</v>
      </c>
      <c r="J36" s="103">
        <f t="shared" si="3"/>
        <v>0</v>
      </c>
      <c r="K36" s="104">
        <f t="shared" si="3"/>
        <v>0</v>
      </c>
      <c r="L36" s="105">
        <f t="shared" si="3"/>
        <v>0</v>
      </c>
      <c r="M36" s="104">
        <f t="shared" si="3"/>
        <v>0</v>
      </c>
      <c r="N36" s="105">
        <f>N37+N60+N72+N97+N102+N106</f>
        <v>2030000</v>
      </c>
      <c r="O36" s="104">
        <f t="shared" si="3"/>
        <v>200000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2030000</v>
      </c>
      <c r="I106" s="90">
        <f t="shared" si="29"/>
        <v>200000</v>
      </c>
      <c r="J106" s="99">
        <f t="shared" si="29"/>
        <v>0</v>
      </c>
      <c r="K106" s="90">
        <f t="shared" si="29"/>
        <v>0</v>
      </c>
      <c r="L106" s="99">
        <f t="shared" si="29"/>
        <v>0</v>
      </c>
      <c r="M106" s="90">
        <f t="shared" si="29"/>
        <v>0</v>
      </c>
      <c r="N106" s="99">
        <f t="shared" si="16"/>
        <v>2030000</v>
      </c>
      <c r="O106" s="90">
        <f t="shared" si="16"/>
        <v>200000</v>
      </c>
    </row>
    <row r="107" spans="1:15" ht="15">
      <c r="A107" s="106">
        <f t="shared" si="26"/>
        <v>79</v>
      </c>
      <c r="B107" s="107">
        <v>791000</v>
      </c>
      <c r="C107" s="108" t="s">
        <v>146</v>
      </c>
      <c r="D107" s="99">
        <f>D108</f>
        <v>0</v>
      </c>
      <c r="E107" s="90">
        <f t="shared" si="29"/>
        <v>0</v>
      </c>
      <c r="F107" s="99">
        <f t="shared" si="29"/>
        <v>0</v>
      </c>
      <c r="G107" s="90">
        <f t="shared" si="29"/>
        <v>0</v>
      </c>
      <c r="H107" s="89">
        <f t="shared" si="29"/>
        <v>2030000</v>
      </c>
      <c r="I107" s="90">
        <f t="shared" si="29"/>
        <v>200000</v>
      </c>
      <c r="J107" s="99">
        <f t="shared" si="29"/>
        <v>0</v>
      </c>
      <c r="K107" s="90">
        <f t="shared" si="29"/>
        <v>0</v>
      </c>
      <c r="L107" s="99">
        <f t="shared" si="29"/>
        <v>0</v>
      </c>
      <c r="M107" s="90">
        <f t="shared" si="29"/>
        <v>0</v>
      </c>
      <c r="N107" s="99">
        <f t="shared" si="16"/>
        <v>2030000</v>
      </c>
      <c r="O107" s="90">
        <f>SUM(I107,K107,M107)</f>
        <v>200000</v>
      </c>
    </row>
    <row r="108" spans="1:15" ht="24" customHeight="1" thickBot="1">
      <c r="A108" s="109">
        <f t="shared" si="26"/>
        <v>80</v>
      </c>
      <c r="B108" s="110">
        <v>791100</v>
      </c>
      <c r="C108" s="111" t="s">
        <v>508</v>
      </c>
      <c r="D108" s="182"/>
      <c r="E108" s="181"/>
      <c r="F108" s="182"/>
      <c r="G108" s="181"/>
      <c r="H108" s="180">
        <v>2030000</v>
      </c>
      <c r="I108" s="179">
        <v>200000</v>
      </c>
      <c r="J108" s="182"/>
      <c r="K108" s="181"/>
      <c r="L108" s="182"/>
      <c r="M108" s="181"/>
      <c r="N108" s="143">
        <f t="shared" si="16"/>
        <v>2030000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30">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2030000</v>
      </c>
      <c r="I174" s="137">
        <f t="shared" si="53"/>
        <v>200000</v>
      </c>
      <c r="J174" s="136">
        <f t="shared" si="53"/>
        <v>0</v>
      </c>
      <c r="K174" s="137">
        <f t="shared" si="53"/>
        <v>0</v>
      </c>
      <c r="L174" s="136">
        <f t="shared" si="53"/>
        <v>0</v>
      </c>
      <c r="M174" s="137">
        <f t="shared" si="53"/>
        <v>0</v>
      </c>
      <c r="N174" s="136">
        <f>SUM(H174,J174,L174)</f>
        <v>2030000</v>
      </c>
      <c r="O174" s="137">
        <f>SUM(I174,K174,M174)</f>
        <v>200000</v>
      </c>
    </row>
    <row r="175" spans="1:15" ht="39" thickTop="1">
      <c r="A175" s="100">
        <f t="shared" si="51"/>
        <v>147</v>
      </c>
      <c r="B175" s="101">
        <v>400000</v>
      </c>
      <c r="C175" s="102" t="s">
        <v>170</v>
      </c>
      <c r="D175" s="103">
        <f aca="true" t="shared" si="54" ref="D175:M175">D176+D194+D241+D256+D280+D293+D309+D324</f>
        <v>0</v>
      </c>
      <c r="E175" s="104">
        <f t="shared" si="54"/>
        <v>0</v>
      </c>
      <c r="F175" s="138">
        <f t="shared" si="54"/>
        <v>0</v>
      </c>
      <c r="G175" s="139">
        <f t="shared" si="54"/>
        <v>0</v>
      </c>
      <c r="H175" s="138">
        <f t="shared" si="54"/>
        <v>2030000</v>
      </c>
      <c r="I175" s="139">
        <f t="shared" si="54"/>
        <v>200000</v>
      </c>
      <c r="J175" s="103">
        <f t="shared" si="54"/>
        <v>0</v>
      </c>
      <c r="K175" s="104">
        <f t="shared" si="54"/>
        <v>0</v>
      </c>
      <c r="L175" s="138">
        <f t="shared" si="54"/>
        <v>0</v>
      </c>
      <c r="M175" s="139">
        <f t="shared" si="54"/>
        <v>0</v>
      </c>
      <c r="N175" s="138">
        <f t="shared" si="44"/>
        <v>2030000</v>
      </c>
      <c r="O175" s="139">
        <f t="shared" si="44"/>
        <v>200000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D195+D203+D209+D220+D228+D231</f>
        <v>0</v>
      </c>
      <c r="E194" s="90">
        <f t="shared" si="62"/>
        <v>0</v>
      </c>
      <c r="F194" s="99">
        <f t="shared" si="62"/>
        <v>0</v>
      </c>
      <c r="G194" s="90">
        <f t="shared" si="62"/>
        <v>0</v>
      </c>
      <c r="H194" s="89">
        <f t="shared" si="62"/>
        <v>2030000</v>
      </c>
      <c r="I194" s="90">
        <f t="shared" si="62"/>
        <v>200000</v>
      </c>
      <c r="J194" s="99">
        <f t="shared" si="62"/>
        <v>0</v>
      </c>
      <c r="K194" s="90">
        <f t="shared" si="62"/>
        <v>0</v>
      </c>
      <c r="L194" s="99">
        <f t="shared" si="62"/>
        <v>0</v>
      </c>
      <c r="M194" s="90">
        <f t="shared" si="62"/>
        <v>0</v>
      </c>
      <c r="N194" s="99">
        <f aca="true" t="shared" si="63" ref="N194:O257">SUM(H194,J194,L194)</f>
        <v>2030000</v>
      </c>
      <c r="O194" s="90">
        <f t="shared" si="63"/>
        <v>200000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422131</v>
      </c>
      <c r="C204" s="111" t="s">
        <v>546</v>
      </c>
      <c r="D204" s="182"/>
      <c r="E204" s="181"/>
      <c r="F204" s="182"/>
      <c r="G204" s="181"/>
      <c r="H204" s="180">
        <v>0</v>
      </c>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SUM(D210:D219)</f>
        <v>0</v>
      </c>
      <c r="E209" s="90">
        <f t="shared" si="66"/>
        <v>0</v>
      </c>
      <c r="F209" s="99">
        <f t="shared" si="66"/>
        <v>0</v>
      </c>
      <c r="G209" s="90">
        <f t="shared" si="66"/>
        <v>0</v>
      </c>
      <c r="H209" s="89">
        <f t="shared" si="66"/>
        <v>1950000</v>
      </c>
      <c r="I209" s="90">
        <f t="shared" si="66"/>
        <v>200000</v>
      </c>
      <c r="J209" s="99">
        <f t="shared" si="66"/>
        <v>0</v>
      </c>
      <c r="K209" s="90">
        <f t="shared" si="66"/>
        <v>0</v>
      </c>
      <c r="L209" s="99">
        <f t="shared" si="66"/>
        <v>0</v>
      </c>
      <c r="M209" s="90">
        <f t="shared" si="66"/>
        <v>0</v>
      </c>
      <c r="N209" s="99">
        <f t="shared" si="63"/>
        <v>1950000</v>
      </c>
      <c r="O209" s="90">
        <f t="shared" si="63"/>
        <v>200000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423419</v>
      </c>
      <c r="C213" s="111" t="s">
        <v>547</v>
      </c>
      <c r="D213" s="182"/>
      <c r="E213" s="181"/>
      <c r="F213" s="182"/>
      <c r="G213" s="181"/>
      <c r="H213" s="180">
        <v>200000</v>
      </c>
      <c r="I213" s="179"/>
      <c r="J213" s="182"/>
      <c r="K213" s="181"/>
      <c r="L213" s="182"/>
      <c r="M213" s="181"/>
      <c r="N213" s="116">
        <f t="shared" si="63"/>
        <v>200000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c r="A215" s="109"/>
      <c r="B215" s="110">
        <v>423431</v>
      </c>
      <c r="C215" s="111" t="s">
        <v>548</v>
      </c>
      <c r="D215" s="182"/>
      <c r="E215" s="181"/>
      <c r="F215" s="182"/>
      <c r="G215" s="181"/>
      <c r="H215" s="180">
        <v>0</v>
      </c>
      <c r="I215" s="179"/>
      <c r="J215" s="182"/>
      <c r="K215" s="181"/>
      <c r="L215" s="182"/>
      <c r="M215" s="181"/>
      <c r="N215" s="116"/>
      <c r="O215" s="94"/>
    </row>
    <row r="216" spans="1:15" ht="15">
      <c r="A216" s="109">
        <f>A214+1</f>
        <v>187</v>
      </c>
      <c r="B216" s="110">
        <v>423621</v>
      </c>
      <c r="C216" s="111" t="s">
        <v>549</v>
      </c>
      <c r="D216" s="182"/>
      <c r="E216" s="181"/>
      <c r="F216" s="182"/>
      <c r="G216" s="181"/>
      <c r="H216" s="180">
        <v>100000</v>
      </c>
      <c r="I216" s="179"/>
      <c r="J216" s="182"/>
      <c r="K216" s="181"/>
      <c r="L216" s="182"/>
      <c r="M216" s="181"/>
      <c r="N216" s="116">
        <f t="shared" si="63"/>
        <v>100000</v>
      </c>
      <c r="O216" s="94">
        <f t="shared" si="63"/>
        <v>0</v>
      </c>
    </row>
    <row r="217" spans="1:15" ht="15">
      <c r="A217" s="109">
        <f t="shared" si="51"/>
        <v>188</v>
      </c>
      <c r="B217" s="110">
        <v>423711</v>
      </c>
      <c r="C217" s="111" t="s">
        <v>332</v>
      </c>
      <c r="D217" s="182"/>
      <c r="E217" s="181"/>
      <c r="F217" s="182"/>
      <c r="G217" s="181"/>
      <c r="H217" s="180">
        <v>50000</v>
      </c>
      <c r="I217" s="179"/>
      <c r="J217" s="182"/>
      <c r="K217" s="181"/>
      <c r="L217" s="182"/>
      <c r="M217" s="181"/>
      <c r="N217" s="116">
        <f t="shared" si="63"/>
        <v>50000</v>
      </c>
      <c r="O217" s="94">
        <f t="shared" si="63"/>
        <v>0</v>
      </c>
    </row>
    <row r="218" spans="1:15" ht="15">
      <c r="A218" s="109"/>
      <c r="B218" s="110">
        <v>423712</v>
      </c>
      <c r="C218" s="111" t="s">
        <v>550</v>
      </c>
      <c r="D218" s="182"/>
      <c r="E218" s="181"/>
      <c r="F218" s="182"/>
      <c r="G218" s="181"/>
      <c r="H218" s="180">
        <v>700000</v>
      </c>
      <c r="I218" s="179"/>
      <c r="J218" s="182"/>
      <c r="K218" s="181"/>
      <c r="L218" s="182"/>
      <c r="M218" s="181"/>
      <c r="N218" s="116">
        <f t="shared" si="63"/>
        <v>700000</v>
      </c>
      <c r="O218" s="94"/>
    </row>
    <row r="219" spans="1:15" ht="15">
      <c r="A219" s="125">
        <f>A217+1</f>
        <v>189</v>
      </c>
      <c r="B219" s="126">
        <v>423911</v>
      </c>
      <c r="C219" s="127" t="s">
        <v>362</v>
      </c>
      <c r="D219" s="182"/>
      <c r="E219" s="181"/>
      <c r="F219" s="182"/>
      <c r="G219" s="181"/>
      <c r="H219" s="180">
        <v>900000</v>
      </c>
      <c r="I219" s="179">
        <v>200000</v>
      </c>
      <c r="J219" s="182"/>
      <c r="K219" s="181"/>
      <c r="L219" s="182"/>
      <c r="M219" s="181"/>
      <c r="N219" s="143">
        <f t="shared" si="63"/>
        <v>900000</v>
      </c>
      <c r="O219" s="128">
        <f t="shared" si="63"/>
        <v>200000</v>
      </c>
    </row>
    <row r="220" spans="1:15" ht="25.5" hidden="1">
      <c r="A220" s="106">
        <f t="shared" si="51"/>
        <v>190</v>
      </c>
      <c r="B220" s="107">
        <v>424000</v>
      </c>
      <c r="C220" s="108" t="s">
        <v>182</v>
      </c>
      <c r="D220" s="99">
        <f aca="true" t="shared" si="67" ref="D220:M220">SUM(D221:D227)</f>
        <v>0</v>
      </c>
      <c r="E220" s="90">
        <f t="shared" si="67"/>
        <v>0</v>
      </c>
      <c r="F220" s="99">
        <f t="shared" si="67"/>
        <v>0</v>
      </c>
      <c r="G220" s="90">
        <f t="shared" si="67"/>
        <v>0</v>
      </c>
      <c r="H220" s="89">
        <f t="shared" si="67"/>
        <v>0</v>
      </c>
      <c r="I220" s="90">
        <f t="shared" si="67"/>
        <v>0</v>
      </c>
      <c r="J220" s="99">
        <f t="shared" si="67"/>
        <v>0</v>
      </c>
      <c r="K220" s="90">
        <f t="shared" si="67"/>
        <v>0</v>
      </c>
      <c r="L220" s="99">
        <f t="shared" si="67"/>
        <v>0</v>
      </c>
      <c r="M220" s="90">
        <f t="shared" si="67"/>
        <v>0</v>
      </c>
      <c r="N220" s="99">
        <f t="shared" si="63"/>
        <v>0</v>
      </c>
      <c r="O220" s="90">
        <f t="shared" si="63"/>
        <v>0</v>
      </c>
    </row>
    <row r="221" spans="1:15" ht="15" hidden="1">
      <c r="A221" s="109">
        <f t="shared" si="51"/>
        <v>191</v>
      </c>
      <c r="B221" s="110">
        <v>424100</v>
      </c>
      <c r="C221" s="111" t="s">
        <v>333</v>
      </c>
      <c r="D221" s="182"/>
      <c r="E221" s="181"/>
      <c r="F221" s="182"/>
      <c r="G221" s="181"/>
      <c r="H221" s="180"/>
      <c r="I221" s="179"/>
      <c r="J221" s="182"/>
      <c r="K221" s="181"/>
      <c r="L221" s="182"/>
      <c r="M221" s="181"/>
      <c r="N221" s="116">
        <f t="shared" si="63"/>
        <v>0</v>
      </c>
      <c r="O221" s="94">
        <f t="shared" si="63"/>
        <v>0</v>
      </c>
    </row>
    <row r="222" spans="1:15" ht="25.5" hidden="1">
      <c r="A222" s="109">
        <f t="shared" si="51"/>
        <v>192</v>
      </c>
      <c r="B222" s="110">
        <v>424200</v>
      </c>
      <c r="C222" s="111" t="s">
        <v>334</v>
      </c>
      <c r="D222" s="182"/>
      <c r="E222" s="181"/>
      <c r="F222" s="182"/>
      <c r="G222" s="181"/>
      <c r="H222" s="180"/>
      <c r="I222" s="179"/>
      <c r="J222" s="182"/>
      <c r="K222" s="181"/>
      <c r="L222" s="182"/>
      <c r="M222" s="181"/>
      <c r="N222" s="116">
        <f t="shared" si="63"/>
        <v>0</v>
      </c>
      <c r="O222" s="94">
        <f t="shared" si="63"/>
        <v>0</v>
      </c>
    </row>
    <row r="223" spans="1:15" ht="15" hidden="1">
      <c r="A223" s="109">
        <f t="shared" si="51"/>
        <v>193</v>
      </c>
      <c r="B223" s="110">
        <v>424300</v>
      </c>
      <c r="C223" s="111" t="s">
        <v>335</v>
      </c>
      <c r="D223" s="182"/>
      <c r="E223" s="181"/>
      <c r="F223" s="182"/>
      <c r="G223" s="181"/>
      <c r="H223" s="180"/>
      <c r="I223" s="179"/>
      <c r="J223" s="182"/>
      <c r="K223" s="181"/>
      <c r="L223" s="182"/>
      <c r="M223" s="181"/>
      <c r="N223" s="116">
        <f t="shared" si="63"/>
        <v>0</v>
      </c>
      <c r="O223" s="94">
        <f t="shared" si="63"/>
        <v>0</v>
      </c>
    </row>
    <row r="224" spans="1:15" ht="15" hidden="1">
      <c r="A224" s="109">
        <f t="shared" si="51"/>
        <v>194</v>
      </c>
      <c r="B224" s="110">
        <v>424400</v>
      </c>
      <c r="C224" s="111" t="s">
        <v>336</v>
      </c>
      <c r="D224" s="182"/>
      <c r="E224" s="181"/>
      <c r="F224" s="182"/>
      <c r="G224" s="181"/>
      <c r="H224" s="180"/>
      <c r="I224" s="179"/>
      <c r="J224" s="182"/>
      <c r="K224" s="181"/>
      <c r="L224" s="182"/>
      <c r="M224" s="181"/>
      <c r="N224" s="116">
        <f t="shared" si="63"/>
        <v>0</v>
      </c>
      <c r="O224" s="94">
        <f t="shared" si="63"/>
        <v>0</v>
      </c>
    </row>
    <row r="225" spans="1:15" ht="25.5" hidden="1">
      <c r="A225" s="109">
        <f t="shared" si="51"/>
        <v>195</v>
      </c>
      <c r="B225" s="110">
        <v>424500</v>
      </c>
      <c r="C225" s="111" t="s">
        <v>337</v>
      </c>
      <c r="D225" s="182"/>
      <c r="E225" s="181"/>
      <c r="F225" s="182"/>
      <c r="G225" s="181"/>
      <c r="H225" s="180"/>
      <c r="I225" s="179"/>
      <c r="J225" s="182"/>
      <c r="K225" s="181"/>
      <c r="L225" s="182"/>
      <c r="M225" s="181"/>
      <c r="N225" s="116">
        <f t="shared" si="63"/>
        <v>0</v>
      </c>
      <c r="O225" s="94">
        <f t="shared" si="63"/>
        <v>0</v>
      </c>
    </row>
    <row r="226" spans="1:15" ht="25.5" hidden="1">
      <c r="A226" s="109">
        <f t="shared" si="51"/>
        <v>196</v>
      </c>
      <c r="B226" s="110">
        <v>424600</v>
      </c>
      <c r="C226" s="111" t="s">
        <v>338</v>
      </c>
      <c r="D226" s="182"/>
      <c r="E226" s="181"/>
      <c r="F226" s="182"/>
      <c r="G226" s="181"/>
      <c r="H226" s="180"/>
      <c r="I226" s="179"/>
      <c r="J226" s="182"/>
      <c r="K226" s="181"/>
      <c r="L226" s="182"/>
      <c r="M226" s="181"/>
      <c r="N226" s="116">
        <f t="shared" si="63"/>
        <v>0</v>
      </c>
      <c r="O226" s="94">
        <f t="shared" si="63"/>
        <v>0</v>
      </c>
    </row>
    <row r="227" spans="1:15" ht="15" hidden="1">
      <c r="A227" s="109">
        <f t="shared" si="51"/>
        <v>197</v>
      </c>
      <c r="B227" s="110">
        <v>424900</v>
      </c>
      <c r="C227" s="111" t="s">
        <v>339</v>
      </c>
      <c r="D227" s="182"/>
      <c r="E227" s="181"/>
      <c r="F227" s="182"/>
      <c r="G227" s="181"/>
      <c r="H227" s="180"/>
      <c r="I227" s="179"/>
      <c r="J227" s="182"/>
      <c r="K227" s="181"/>
      <c r="L227" s="182"/>
      <c r="M227" s="181"/>
      <c r="N227" s="116">
        <f t="shared" si="63"/>
        <v>0</v>
      </c>
      <c r="O227" s="94">
        <f t="shared" si="63"/>
        <v>0</v>
      </c>
    </row>
    <row r="228" spans="1:15" ht="25.5" hidden="1">
      <c r="A228" s="106">
        <f t="shared" si="51"/>
        <v>198</v>
      </c>
      <c r="B228" s="107">
        <v>425000</v>
      </c>
      <c r="C228" s="108" t="s">
        <v>183</v>
      </c>
      <c r="D228" s="99">
        <f>D229+D230</f>
        <v>0</v>
      </c>
      <c r="E228" s="90">
        <f aca="true" t="shared" si="68" ref="E228:M228">E229+E230</f>
        <v>0</v>
      </c>
      <c r="F228" s="99">
        <f t="shared" si="68"/>
        <v>0</v>
      </c>
      <c r="G228" s="90">
        <f t="shared" si="68"/>
        <v>0</v>
      </c>
      <c r="H228" s="89">
        <f t="shared" si="68"/>
        <v>0</v>
      </c>
      <c r="I228" s="90">
        <f t="shared" si="68"/>
        <v>0</v>
      </c>
      <c r="J228" s="99">
        <f t="shared" si="68"/>
        <v>0</v>
      </c>
      <c r="K228" s="90">
        <f t="shared" si="68"/>
        <v>0</v>
      </c>
      <c r="L228" s="99">
        <f t="shared" si="68"/>
        <v>0</v>
      </c>
      <c r="M228" s="90">
        <f t="shared" si="68"/>
        <v>0</v>
      </c>
      <c r="N228" s="99">
        <f t="shared" si="63"/>
        <v>0</v>
      </c>
      <c r="O228" s="90">
        <f t="shared" si="63"/>
        <v>0</v>
      </c>
    </row>
    <row r="229" spans="1:15" ht="25.5" hidden="1">
      <c r="A229" s="125">
        <f t="shared" si="51"/>
        <v>199</v>
      </c>
      <c r="B229" s="126">
        <v>425100</v>
      </c>
      <c r="C229" s="127" t="s">
        <v>340</v>
      </c>
      <c r="D229" s="182"/>
      <c r="E229" s="181"/>
      <c r="F229" s="182"/>
      <c r="G229" s="181"/>
      <c r="H229" s="180"/>
      <c r="I229" s="179"/>
      <c r="J229" s="182"/>
      <c r="K229" s="181"/>
      <c r="L229" s="182"/>
      <c r="M229" s="181"/>
      <c r="N229" s="143">
        <f t="shared" si="63"/>
        <v>0</v>
      </c>
      <c r="O229" s="128">
        <f t="shared" si="63"/>
        <v>0</v>
      </c>
    </row>
    <row r="230" spans="1:15" ht="25.5" hidden="1">
      <c r="A230" s="125">
        <f t="shared" si="51"/>
        <v>200</v>
      </c>
      <c r="B230" s="126">
        <v>425200</v>
      </c>
      <c r="C230" s="127" t="s">
        <v>341</v>
      </c>
      <c r="D230" s="182"/>
      <c r="E230" s="181"/>
      <c r="F230" s="182"/>
      <c r="G230" s="181"/>
      <c r="H230" s="180"/>
      <c r="I230" s="179"/>
      <c r="J230" s="182"/>
      <c r="K230" s="181"/>
      <c r="L230" s="182"/>
      <c r="M230" s="181"/>
      <c r="N230" s="143">
        <f t="shared" si="63"/>
        <v>0</v>
      </c>
      <c r="O230" s="128">
        <f t="shared" si="63"/>
        <v>0</v>
      </c>
    </row>
    <row r="231" spans="1:15" ht="25.5">
      <c r="A231" s="106">
        <f aca="true" t="shared" si="69" ref="A231:A294">A230+1</f>
        <v>201</v>
      </c>
      <c r="B231" s="107">
        <v>426000</v>
      </c>
      <c r="C231" s="108" t="s">
        <v>184</v>
      </c>
      <c r="D231" s="99">
        <f aca="true" t="shared" si="70" ref="D231:M231">SUM(D232:D240)</f>
        <v>0</v>
      </c>
      <c r="E231" s="90">
        <f t="shared" si="70"/>
        <v>0</v>
      </c>
      <c r="F231" s="99">
        <f t="shared" si="70"/>
        <v>0</v>
      </c>
      <c r="G231" s="90">
        <f t="shared" si="70"/>
        <v>0</v>
      </c>
      <c r="H231" s="89">
        <f t="shared" si="70"/>
        <v>80000</v>
      </c>
      <c r="I231" s="90">
        <f t="shared" si="70"/>
        <v>0</v>
      </c>
      <c r="J231" s="99">
        <f t="shared" si="70"/>
        <v>0</v>
      </c>
      <c r="K231" s="90">
        <f t="shared" si="70"/>
        <v>0</v>
      </c>
      <c r="L231" s="99">
        <f t="shared" si="70"/>
        <v>0</v>
      </c>
      <c r="M231" s="90">
        <f t="shared" si="70"/>
        <v>0</v>
      </c>
      <c r="N231" s="99">
        <f t="shared" si="63"/>
        <v>80000</v>
      </c>
      <c r="O231" s="90">
        <f t="shared" si="63"/>
        <v>0</v>
      </c>
    </row>
    <row r="232" spans="1:15" ht="15" hidden="1">
      <c r="A232" s="109">
        <f t="shared" si="69"/>
        <v>202</v>
      </c>
      <c r="B232" s="110">
        <v>426100</v>
      </c>
      <c r="C232" s="111" t="s">
        <v>342</v>
      </c>
      <c r="D232" s="182"/>
      <c r="E232" s="181"/>
      <c r="F232" s="182"/>
      <c r="G232" s="181"/>
      <c r="H232" s="180"/>
      <c r="I232" s="179"/>
      <c r="J232" s="182"/>
      <c r="K232" s="181"/>
      <c r="L232" s="182"/>
      <c r="M232" s="181"/>
      <c r="N232" s="116">
        <f t="shared" si="63"/>
        <v>0</v>
      </c>
      <c r="O232" s="94">
        <f t="shared" si="63"/>
        <v>0</v>
      </c>
    </row>
    <row r="233" spans="1:15" ht="15" hidden="1">
      <c r="A233" s="109">
        <f t="shared" si="69"/>
        <v>203</v>
      </c>
      <c r="B233" s="110">
        <v>426200</v>
      </c>
      <c r="C233" s="111" t="s">
        <v>343</v>
      </c>
      <c r="D233" s="182"/>
      <c r="E233" s="181"/>
      <c r="F233" s="182"/>
      <c r="G233" s="181"/>
      <c r="H233" s="180"/>
      <c r="I233" s="179"/>
      <c r="J233" s="182"/>
      <c r="K233" s="181"/>
      <c r="L233" s="182"/>
      <c r="M233" s="181"/>
      <c r="N233" s="116">
        <f t="shared" si="63"/>
        <v>0</v>
      </c>
      <c r="O233" s="94">
        <f t="shared" si="63"/>
        <v>0</v>
      </c>
    </row>
    <row r="234" spans="1:15" ht="25.5" hidden="1">
      <c r="A234" s="109">
        <f t="shared" si="69"/>
        <v>204</v>
      </c>
      <c r="B234" s="110">
        <v>426300</v>
      </c>
      <c r="C234" s="111" t="s">
        <v>344</v>
      </c>
      <c r="D234" s="182"/>
      <c r="E234" s="181"/>
      <c r="F234" s="182"/>
      <c r="G234" s="181"/>
      <c r="H234" s="180"/>
      <c r="I234" s="179"/>
      <c r="J234" s="182"/>
      <c r="K234" s="181"/>
      <c r="L234" s="182"/>
      <c r="M234" s="181"/>
      <c r="N234" s="116">
        <f t="shared" si="63"/>
        <v>0</v>
      </c>
      <c r="O234" s="94">
        <f t="shared" si="63"/>
        <v>0</v>
      </c>
    </row>
    <row r="235" spans="1:15" ht="15" hidden="1">
      <c r="A235" s="109">
        <f t="shared" si="69"/>
        <v>205</v>
      </c>
      <c r="B235" s="110">
        <v>426400</v>
      </c>
      <c r="C235" s="111" t="s">
        <v>345</v>
      </c>
      <c r="D235" s="182"/>
      <c r="E235" s="181"/>
      <c r="F235" s="182"/>
      <c r="G235" s="181"/>
      <c r="H235" s="180"/>
      <c r="I235" s="179"/>
      <c r="J235" s="182"/>
      <c r="K235" s="181"/>
      <c r="L235" s="182"/>
      <c r="M235" s="181"/>
      <c r="N235" s="116">
        <f t="shared" si="63"/>
        <v>0</v>
      </c>
      <c r="O235" s="94">
        <f t="shared" si="63"/>
        <v>0</v>
      </c>
    </row>
    <row r="236" spans="1:15" ht="25.5" hidden="1">
      <c r="A236" s="109">
        <f t="shared" si="69"/>
        <v>206</v>
      </c>
      <c r="B236" s="110">
        <v>426500</v>
      </c>
      <c r="C236" s="111" t="s">
        <v>346</v>
      </c>
      <c r="D236" s="182"/>
      <c r="E236" s="181"/>
      <c r="F236" s="182"/>
      <c r="G236" s="181"/>
      <c r="H236" s="180"/>
      <c r="I236" s="179"/>
      <c r="J236" s="182"/>
      <c r="K236" s="181"/>
      <c r="L236" s="182"/>
      <c r="M236" s="181"/>
      <c r="N236" s="116">
        <f t="shared" si="63"/>
        <v>0</v>
      </c>
      <c r="O236" s="94">
        <f t="shared" si="63"/>
        <v>0</v>
      </c>
    </row>
    <row r="237" spans="1:15" ht="25.5" hidden="1">
      <c r="A237" s="109">
        <f t="shared" si="69"/>
        <v>207</v>
      </c>
      <c r="B237" s="110">
        <v>426600</v>
      </c>
      <c r="C237" s="111" t="s">
        <v>347</v>
      </c>
      <c r="D237" s="182"/>
      <c r="E237" s="181"/>
      <c r="F237" s="182"/>
      <c r="G237" s="181"/>
      <c r="H237" s="180"/>
      <c r="I237" s="179"/>
      <c r="J237" s="182"/>
      <c r="K237" s="181"/>
      <c r="L237" s="182"/>
      <c r="M237" s="181"/>
      <c r="N237" s="116">
        <f t="shared" si="63"/>
        <v>0</v>
      </c>
      <c r="O237" s="94">
        <f t="shared" si="63"/>
        <v>0</v>
      </c>
    </row>
    <row r="238" spans="1:15" ht="25.5" hidden="1">
      <c r="A238" s="109">
        <f t="shared" si="69"/>
        <v>208</v>
      </c>
      <c r="B238" s="110">
        <v>426700</v>
      </c>
      <c r="C238" s="111" t="s">
        <v>348</v>
      </c>
      <c r="D238" s="182"/>
      <c r="E238" s="181"/>
      <c r="F238" s="182"/>
      <c r="G238" s="181"/>
      <c r="H238" s="180"/>
      <c r="I238" s="179"/>
      <c r="J238" s="182"/>
      <c r="K238" s="181"/>
      <c r="L238" s="182"/>
      <c r="M238" s="181"/>
      <c r="N238" s="116">
        <f t="shared" si="63"/>
        <v>0</v>
      </c>
      <c r="O238" s="94">
        <f t="shared" si="63"/>
        <v>0</v>
      </c>
    </row>
    <row r="239" spans="1:15" ht="15">
      <c r="A239" s="109">
        <f t="shared" si="69"/>
        <v>209</v>
      </c>
      <c r="B239" s="110">
        <v>426822</v>
      </c>
      <c r="C239" s="111" t="s">
        <v>551</v>
      </c>
      <c r="D239" s="182"/>
      <c r="E239" s="181"/>
      <c r="F239" s="182"/>
      <c r="G239" s="181"/>
      <c r="H239" s="180">
        <v>30000</v>
      </c>
      <c r="I239" s="179"/>
      <c r="J239" s="182"/>
      <c r="K239" s="181"/>
      <c r="L239" s="182"/>
      <c r="M239" s="181"/>
      <c r="N239" s="116">
        <f t="shared" si="63"/>
        <v>30000</v>
      </c>
      <c r="O239" s="94">
        <f t="shared" si="63"/>
        <v>0</v>
      </c>
    </row>
    <row r="240" spans="1:15" ht="26.25" thickBot="1">
      <c r="A240" s="109">
        <f t="shared" si="69"/>
        <v>210</v>
      </c>
      <c r="B240" s="110">
        <v>426919</v>
      </c>
      <c r="C240" s="111" t="s">
        <v>552</v>
      </c>
      <c r="D240" s="182"/>
      <c r="E240" s="181"/>
      <c r="F240" s="182"/>
      <c r="G240" s="181"/>
      <c r="H240" s="180">
        <v>50000</v>
      </c>
      <c r="I240" s="179"/>
      <c r="J240" s="182"/>
      <c r="K240" s="181"/>
      <c r="L240" s="182"/>
      <c r="M240" s="181"/>
      <c r="N240" s="116">
        <f t="shared" si="63"/>
        <v>50000</v>
      </c>
      <c r="O240" s="94">
        <f t="shared" si="63"/>
        <v>0</v>
      </c>
    </row>
    <row r="241" spans="1:15" ht="38.25" hidden="1">
      <c r="A241" s="106">
        <f t="shared" si="69"/>
        <v>211</v>
      </c>
      <c r="B241" s="107">
        <v>430000</v>
      </c>
      <c r="C241" s="108" t="s">
        <v>185</v>
      </c>
      <c r="D241" s="99">
        <f>D242+D246+D248+D250+D254</f>
        <v>0</v>
      </c>
      <c r="E241" s="90">
        <f aca="true" t="shared" si="71" ref="E241:M241">E242+E246+E248+E250+E254</f>
        <v>0</v>
      </c>
      <c r="F241" s="99">
        <f t="shared" si="71"/>
        <v>0</v>
      </c>
      <c r="G241" s="90">
        <f t="shared" si="71"/>
        <v>0</v>
      </c>
      <c r="H241" s="89">
        <f t="shared" si="71"/>
        <v>0</v>
      </c>
      <c r="I241" s="90">
        <f t="shared" si="71"/>
        <v>0</v>
      </c>
      <c r="J241" s="99">
        <f t="shared" si="71"/>
        <v>0</v>
      </c>
      <c r="K241" s="90">
        <f t="shared" si="71"/>
        <v>0</v>
      </c>
      <c r="L241" s="99">
        <f t="shared" si="71"/>
        <v>0</v>
      </c>
      <c r="M241" s="90">
        <f t="shared" si="71"/>
        <v>0</v>
      </c>
      <c r="N241" s="99">
        <f t="shared" si="63"/>
        <v>0</v>
      </c>
      <c r="O241" s="90">
        <f t="shared" si="63"/>
        <v>0</v>
      </c>
    </row>
    <row r="242" spans="1:15" ht="25.5" hidden="1">
      <c r="A242" s="106">
        <f t="shared" si="69"/>
        <v>212</v>
      </c>
      <c r="B242" s="107">
        <v>431000</v>
      </c>
      <c r="C242" s="108" t="s">
        <v>186</v>
      </c>
      <c r="D242" s="99">
        <f aca="true" t="shared" si="72" ref="D242:M242">SUM(D243:D245)</f>
        <v>0</v>
      </c>
      <c r="E242" s="90">
        <f t="shared" si="72"/>
        <v>0</v>
      </c>
      <c r="F242" s="99">
        <f t="shared" si="72"/>
        <v>0</v>
      </c>
      <c r="G242" s="90">
        <f t="shared" si="72"/>
        <v>0</v>
      </c>
      <c r="H242" s="89">
        <f t="shared" si="72"/>
        <v>0</v>
      </c>
      <c r="I242" s="90">
        <f t="shared" si="72"/>
        <v>0</v>
      </c>
      <c r="J242" s="99">
        <f t="shared" si="72"/>
        <v>0</v>
      </c>
      <c r="K242" s="90">
        <f t="shared" si="72"/>
        <v>0</v>
      </c>
      <c r="L242" s="99">
        <f t="shared" si="72"/>
        <v>0</v>
      </c>
      <c r="M242" s="90">
        <f t="shared" si="72"/>
        <v>0</v>
      </c>
      <c r="N242" s="99">
        <f t="shared" si="63"/>
        <v>0</v>
      </c>
      <c r="O242" s="90">
        <f t="shared" si="63"/>
        <v>0</v>
      </c>
    </row>
    <row r="243" spans="1:15" ht="25.5" hidden="1">
      <c r="A243" s="109">
        <f t="shared" si="69"/>
        <v>213</v>
      </c>
      <c r="B243" s="110">
        <v>431100</v>
      </c>
      <c r="C243" s="111" t="s">
        <v>292</v>
      </c>
      <c r="D243" s="182"/>
      <c r="E243" s="181"/>
      <c r="F243" s="182"/>
      <c r="G243" s="181"/>
      <c r="H243" s="180"/>
      <c r="I243" s="179"/>
      <c r="J243" s="182"/>
      <c r="K243" s="181"/>
      <c r="L243" s="182"/>
      <c r="M243" s="181"/>
      <c r="N243" s="116">
        <f t="shared" si="63"/>
        <v>0</v>
      </c>
      <c r="O243" s="94">
        <f t="shared" si="63"/>
        <v>0</v>
      </c>
    </row>
    <row r="244" spans="1:15" ht="15" hidden="1">
      <c r="A244" s="109">
        <f t="shared" si="69"/>
        <v>214</v>
      </c>
      <c r="B244" s="110">
        <v>431200</v>
      </c>
      <c r="C244" s="111" t="s">
        <v>351</v>
      </c>
      <c r="D244" s="182"/>
      <c r="E244" s="181"/>
      <c r="F244" s="182"/>
      <c r="G244" s="181"/>
      <c r="H244" s="180"/>
      <c r="I244" s="179"/>
      <c r="J244" s="182"/>
      <c r="K244" s="181"/>
      <c r="L244" s="182"/>
      <c r="M244" s="181"/>
      <c r="N244" s="116">
        <f t="shared" si="63"/>
        <v>0</v>
      </c>
      <c r="O244" s="94">
        <f t="shared" si="63"/>
        <v>0</v>
      </c>
    </row>
    <row r="245" spans="1:15" ht="25.5" hidden="1">
      <c r="A245" s="109">
        <f t="shared" si="69"/>
        <v>215</v>
      </c>
      <c r="B245" s="110">
        <v>431300</v>
      </c>
      <c r="C245" s="111" t="s">
        <v>352</v>
      </c>
      <c r="D245" s="182"/>
      <c r="E245" s="181"/>
      <c r="F245" s="182"/>
      <c r="G245" s="181"/>
      <c r="H245" s="180"/>
      <c r="I245" s="179"/>
      <c r="J245" s="182"/>
      <c r="K245" s="181"/>
      <c r="L245" s="182"/>
      <c r="M245" s="181"/>
      <c r="N245" s="116">
        <f t="shared" si="63"/>
        <v>0</v>
      </c>
      <c r="O245" s="94">
        <f t="shared" si="63"/>
        <v>0</v>
      </c>
    </row>
    <row r="246" spans="1:15" ht="25.5" hidden="1">
      <c r="A246" s="106">
        <f t="shared" si="69"/>
        <v>216</v>
      </c>
      <c r="B246" s="107">
        <v>432000</v>
      </c>
      <c r="C246" s="108" t="s">
        <v>187</v>
      </c>
      <c r="D246" s="99">
        <f aca="true" t="shared" si="73" ref="D246:M246">D247</f>
        <v>0</v>
      </c>
      <c r="E246" s="90">
        <f t="shared" si="73"/>
        <v>0</v>
      </c>
      <c r="F246" s="99">
        <f t="shared" si="73"/>
        <v>0</v>
      </c>
      <c r="G246" s="90">
        <f t="shared" si="73"/>
        <v>0</v>
      </c>
      <c r="H246" s="89">
        <f t="shared" si="73"/>
        <v>0</v>
      </c>
      <c r="I246" s="90">
        <f t="shared" si="73"/>
        <v>0</v>
      </c>
      <c r="J246" s="99">
        <f t="shared" si="73"/>
        <v>0</v>
      </c>
      <c r="K246" s="90">
        <f t="shared" si="73"/>
        <v>0</v>
      </c>
      <c r="L246" s="99">
        <f t="shared" si="73"/>
        <v>0</v>
      </c>
      <c r="M246" s="90">
        <f t="shared" si="73"/>
        <v>0</v>
      </c>
      <c r="N246" s="99">
        <f t="shared" si="63"/>
        <v>0</v>
      </c>
      <c r="O246" s="90">
        <f t="shared" si="63"/>
        <v>0</v>
      </c>
    </row>
    <row r="247" spans="1:15" ht="15" hidden="1">
      <c r="A247" s="109">
        <f t="shared" si="69"/>
        <v>217</v>
      </c>
      <c r="B247" s="110">
        <v>432100</v>
      </c>
      <c r="C247" s="111" t="s">
        <v>293</v>
      </c>
      <c r="D247" s="182"/>
      <c r="E247" s="181"/>
      <c r="F247" s="182"/>
      <c r="G247" s="181"/>
      <c r="H247" s="180"/>
      <c r="I247" s="179"/>
      <c r="J247" s="182"/>
      <c r="K247" s="181"/>
      <c r="L247" s="182"/>
      <c r="M247" s="181"/>
      <c r="N247" s="116">
        <f t="shared" si="63"/>
        <v>0</v>
      </c>
      <c r="O247" s="94">
        <f t="shared" si="63"/>
        <v>0</v>
      </c>
    </row>
    <row r="248" spans="1:15" ht="15" hidden="1">
      <c r="A248" s="106">
        <f t="shared" si="69"/>
        <v>218</v>
      </c>
      <c r="B248" s="107">
        <v>433000</v>
      </c>
      <c r="C248" s="108" t="s">
        <v>188</v>
      </c>
      <c r="D248" s="99">
        <f aca="true" t="shared" si="74" ref="D248:M248">D249</f>
        <v>0</v>
      </c>
      <c r="E248" s="90">
        <f t="shared" si="74"/>
        <v>0</v>
      </c>
      <c r="F248" s="99">
        <f t="shared" si="74"/>
        <v>0</v>
      </c>
      <c r="G248" s="90">
        <f t="shared" si="74"/>
        <v>0</v>
      </c>
      <c r="H248" s="89">
        <f t="shared" si="74"/>
        <v>0</v>
      </c>
      <c r="I248" s="90">
        <f t="shared" si="74"/>
        <v>0</v>
      </c>
      <c r="J248" s="99">
        <f t="shared" si="74"/>
        <v>0</v>
      </c>
      <c r="K248" s="90">
        <f t="shared" si="74"/>
        <v>0</v>
      </c>
      <c r="L248" s="99">
        <f t="shared" si="74"/>
        <v>0</v>
      </c>
      <c r="M248" s="90">
        <f t="shared" si="74"/>
        <v>0</v>
      </c>
      <c r="N248" s="99">
        <f t="shared" si="63"/>
        <v>0</v>
      </c>
      <c r="O248" s="90">
        <f t="shared" si="63"/>
        <v>0</v>
      </c>
    </row>
    <row r="249" spans="1:15" ht="15" hidden="1">
      <c r="A249" s="109">
        <f t="shared" si="69"/>
        <v>219</v>
      </c>
      <c r="B249" s="110">
        <v>433100</v>
      </c>
      <c r="C249" s="111" t="s">
        <v>48</v>
      </c>
      <c r="D249" s="182"/>
      <c r="E249" s="181"/>
      <c r="F249" s="182"/>
      <c r="G249" s="181"/>
      <c r="H249" s="180"/>
      <c r="I249" s="179"/>
      <c r="J249" s="182"/>
      <c r="K249" s="181"/>
      <c r="L249" s="182"/>
      <c r="M249" s="181"/>
      <c r="N249" s="116">
        <f t="shared" si="63"/>
        <v>0</v>
      </c>
      <c r="O249" s="94">
        <f t="shared" si="63"/>
        <v>0</v>
      </c>
    </row>
    <row r="250" spans="1:15" ht="25.5" hidden="1">
      <c r="A250" s="106">
        <f t="shared" si="69"/>
        <v>220</v>
      </c>
      <c r="B250" s="107">
        <v>434000</v>
      </c>
      <c r="C250" s="108" t="s">
        <v>189</v>
      </c>
      <c r="D250" s="99">
        <f aca="true" t="shared" si="75" ref="D250:M250">SUM(D251:D253)</f>
        <v>0</v>
      </c>
      <c r="E250" s="90">
        <f t="shared" si="75"/>
        <v>0</v>
      </c>
      <c r="F250" s="99">
        <f t="shared" si="75"/>
        <v>0</v>
      </c>
      <c r="G250" s="90">
        <f t="shared" si="75"/>
        <v>0</v>
      </c>
      <c r="H250" s="89">
        <f t="shared" si="75"/>
        <v>0</v>
      </c>
      <c r="I250" s="90">
        <f t="shared" si="75"/>
        <v>0</v>
      </c>
      <c r="J250" s="99">
        <f t="shared" si="75"/>
        <v>0</v>
      </c>
      <c r="K250" s="90">
        <f t="shared" si="75"/>
        <v>0</v>
      </c>
      <c r="L250" s="99">
        <f t="shared" si="75"/>
        <v>0</v>
      </c>
      <c r="M250" s="90">
        <f t="shared" si="75"/>
        <v>0</v>
      </c>
      <c r="N250" s="99">
        <f t="shared" si="63"/>
        <v>0</v>
      </c>
      <c r="O250" s="90">
        <f t="shared" si="63"/>
        <v>0</v>
      </c>
    </row>
    <row r="251" spans="1:15" ht="15" hidden="1">
      <c r="A251" s="109">
        <f t="shared" si="69"/>
        <v>221</v>
      </c>
      <c r="B251" s="110">
        <v>434100</v>
      </c>
      <c r="C251" s="111" t="s">
        <v>353</v>
      </c>
      <c r="D251" s="182"/>
      <c r="E251" s="181"/>
      <c r="F251" s="182"/>
      <c r="G251" s="181"/>
      <c r="H251" s="180"/>
      <c r="I251" s="179"/>
      <c r="J251" s="182"/>
      <c r="K251" s="181"/>
      <c r="L251" s="182"/>
      <c r="M251" s="181"/>
      <c r="N251" s="116">
        <f t="shared" si="63"/>
        <v>0</v>
      </c>
      <c r="O251" s="94">
        <f t="shared" si="63"/>
        <v>0</v>
      </c>
    </row>
    <row r="252" spans="1:15" ht="15" hidden="1">
      <c r="A252" s="109">
        <f t="shared" si="69"/>
        <v>222</v>
      </c>
      <c r="B252" s="110">
        <v>434200</v>
      </c>
      <c r="C252" s="111" t="s">
        <v>354</v>
      </c>
      <c r="D252" s="182"/>
      <c r="E252" s="181"/>
      <c r="F252" s="182"/>
      <c r="G252" s="181"/>
      <c r="H252" s="180"/>
      <c r="I252" s="179"/>
      <c r="J252" s="182"/>
      <c r="K252" s="181"/>
      <c r="L252" s="182"/>
      <c r="M252" s="181"/>
      <c r="N252" s="116">
        <f t="shared" si="63"/>
        <v>0</v>
      </c>
      <c r="O252" s="94">
        <f t="shared" si="63"/>
        <v>0</v>
      </c>
    </row>
    <row r="253" spans="1:15" ht="15" hidden="1">
      <c r="A253" s="109">
        <f t="shared" si="69"/>
        <v>223</v>
      </c>
      <c r="B253" s="110">
        <v>434300</v>
      </c>
      <c r="C253" s="111" t="s">
        <v>355</v>
      </c>
      <c r="D253" s="182"/>
      <c r="E253" s="181"/>
      <c r="F253" s="182"/>
      <c r="G253" s="181"/>
      <c r="H253" s="180"/>
      <c r="I253" s="179"/>
      <c r="J253" s="182"/>
      <c r="K253" s="181"/>
      <c r="L253" s="182"/>
      <c r="M253" s="181"/>
      <c r="N253" s="116">
        <f t="shared" si="63"/>
        <v>0</v>
      </c>
      <c r="O253" s="94">
        <f t="shared" si="63"/>
        <v>0</v>
      </c>
    </row>
    <row r="254" spans="1:15" ht="25.5" hidden="1">
      <c r="A254" s="106">
        <f t="shared" si="69"/>
        <v>224</v>
      </c>
      <c r="B254" s="107">
        <v>435000</v>
      </c>
      <c r="C254" s="108" t="s">
        <v>190</v>
      </c>
      <c r="D254" s="99">
        <f aca="true" t="shared" si="76" ref="D254:M254">D255</f>
        <v>0</v>
      </c>
      <c r="E254" s="90">
        <f t="shared" si="76"/>
        <v>0</v>
      </c>
      <c r="F254" s="99">
        <f t="shared" si="76"/>
        <v>0</v>
      </c>
      <c r="G254" s="90">
        <f t="shared" si="76"/>
        <v>0</v>
      </c>
      <c r="H254" s="89">
        <f t="shared" si="76"/>
        <v>0</v>
      </c>
      <c r="I254" s="90">
        <f t="shared" si="76"/>
        <v>0</v>
      </c>
      <c r="J254" s="99">
        <f t="shared" si="76"/>
        <v>0</v>
      </c>
      <c r="K254" s="90">
        <f t="shared" si="76"/>
        <v>0</v>
      </c>
      <c r="L254" s="99">
        <f t="shared" si="76"/>
        <v>0</v>
      </c>
      <c r="M254" s="90">
        <f t="shared" si="76"/>
        <v>0</v>
      </c>
      <c r="N254" s="99">
        <f t="shared" si="63"/>
        <v>0</v>
      </c>
      <c r="O254" s="90">
        <f t="shared" si="63"/>
        <v>0</v>
      </c>
    </row>
    <row r="255" spans="1:15" ht="25.5" hidden="1">
      <c r="A255" s="109">
        <f t="shared" si="69"/>
        <v>225</v>
      </c>
      <c r="B255" s="110">
        <v>435100</v>
      </c>
      <c r="C255" s="111" t="s">
        <v>520</v>
      </c>
      <c r="D255" s="182"/>
      <c r="E255" s="181"/>
      <c r="F255" s="182"/>
      <c r="G255" s="181"/>
      <c r="H255" s="180"/>
      <c r="I255" s="179"/>
      <c r="J255" s="182"/>
      <c r="K255" s="181"/>
      <c r="L255" s="182"/>
      <c r="M255" s="181"/>
      <c r="N255" s="116">
        <f t="shared" si="63"/>
        <v>0</v>
      </c>
      <c r="O255" s="94">
        <f t="shared" si="63"/>
        <v>0</v>
      </c>
    </row>
    <row r="256" spans="1:15" ht="38.25" hidden="1">
      <c r="A256" s="106">
        <f t="shared" si="69"/>
        <v>226</v>
      </c>
      <c r="B256" s="107">
        <v>440000</v>
      </c>
      <c r="C256" s="108" t="s">
        <v>191</v>
      </c>
      <c r="D256" s="99">
        <f aca="true" t="shared" si="77" ref="D256:M256">D257+D267+D274+D276</f>
        <v>0</v>
      </c>
      <c r="E256" s="90">
        <f t="shared" si="77"/>
        <v>0</v>
      </c>
      <c r="F256" s="99">
        <f t="shared" si="77"/>
        <v>0</v>
      </c>
      <c r="G256" s="90">
        <f t="shared" si="77"/>
        <v>0</v>
      </c>
      <c r="H256" s="89">
        <f t="shared" si="77"/>
        <v>0</v>
      </c>
      <c r="I256" s="90">
        <f t="shared" si="77"/>
        <v>0</v>
      </c>
      <c r="J256" s="99">
        <f t="shared" si="77"/>
        <v>0</v>
      </c>
      <c r="K256" s="90">
        <f t="shared" si="77"/>
        <v>0</v>
      </c>
      <c r="L256" s="99">
        <f t="shared" si="77"/>
        <v>0</v>
      </c>
      <c r="M256" s="90">
        <f t="shared" si="77"/>
        <v>0</v>
      </c>
      <c r="N256" s="99">
        <f t="shared" si="63"/>
        <v>0</v>
      </c>
      <c r="O256" s="90">
        <f t="shared" si="63"/>
        <v>0</v>
      </c>
    </row>
    <row r="257" spans="1:15" ht="25.5" hidden="1">
      <c r="A257" s="106">
        <f t="shared" si="69"/>
        <v>227</v>
      </c>
      <c r="B257" s="107">
        <v>441000</v>
      </c>
      <c r="C257" s="108" t="s">
        <v>192</v>
      </c>
      <c r="D257" s="99">
        <f>SUM(D258:D266)</f>
        <v>0</v>
      </c>
      <c r="E257" s="90">
        <f aca="true" t="shared" si="78" ref="E257:M257">SUM(E258:E266)</f>
        <v>0</v>
      </c>
      <c r="F257" s="99">
        <f t="shared" si="78"/>
        <v>0</v>
      </c>
      <c r="G257" s="90">
        <f t="shared" si="78"/>
        <v>0</v>
      </c>
      <c r="H257" s="89">
        <f t="shared" si="78"/>
        <v>0</v>
      </c>
      <c r="I257" s="90">
        <f t="shared" si="78"/>
        <v>0</v>
      </c>
      <c r="J257" s="99">
        <f t="shared" si="78"/>
        <v>0</v>
      </c>
      <c r="K257" s="90">
        <f t="shared" si="78"/>
        <v>0</v>
      </c>
      <c r="L257" s="99">
        <f t="shared" si="78"/>
        <v>0</v>
      </c>
      <c r="M257" s="90">
        <f t="shared" si="78"/>
        <v>0</v>
      </c>
      <c r="N257" s="99">
        <f t="shared" si="63"/>
        <v>0</v>
      </c>
      <c r="O257" s="90">
        <f t="shared" si="63"/>
        <v>0</v>
      </c>
    </row>
    <row r="258" spans="1:15" ht="25.5" hidden="1">
      <c r="A258" s="109">
        <f t="shared" si="69"/>
        <v>228</v>
      </c>
      <c r="B258" s="110">
        <v>441100</v>
      </c>
      <c r="C258" s="111" t="s">
        <v>356</v>
      </c>
      <c r="D258" s="182"/>
      <c r="E258" s="181"/>
      <c r="F258" s="182"/>
      <c r="G258" s="181"/>
      <c r="H258" s="180"/>
      <c r="I258" s="179"/>
      <c r="J258" s="182"/>
      <c r="K258" s="181"/>
      <c r="L258" s="182"/>
      <c r="M258" s="181"/>
      <c r="N258" s="116">
        <f aca="true" t="shared" si="79" ref="N258:O321">SUM(H258,J258,L258)</f>
        <v>0</v>
      </c>
      <c r="O258" s="94">
        <f t="shared" si="79"/>
        <v>0</v>
      </c>
    </row>
    <row r="259" spans="1:15" ht="25.5" hidden="1">
      <c r="A259" s="109">
        <f t="shared" si="69"/>
        <v>229</v>
      </c>
      <c r="B259" s="110">
        <v>441200</v>
      </c>
      <c r="C259" s="111" t="s">
        <v>357</v>
      </c>
      <c r="D259" s="182"/>
      <c r="E259" s="181"/>
      <c r="F259" s="182"/>
      <c r="G259" s="181"/>
      <c r="H259" s="180"/>
      <c r="I259" s="179"/>
      <c r="J259" s="182"/>
      <c r="K259" s="181"/>
      <c r="L259" s="182"/>
      <c r="M259" s="181"/>
      <c r="N259" s="116">
        <f t="shared" si="79"/>
        <v>0</v>
      </c>
      <c r="O259" s="94">
        <f t="shared" si="79"/>
        <v>0</v>
      </c>
    </row>
    <row r="260" spans="1:15" ht="25.5" hidden="1">
      <c r="A260" s="109">
        <f t="shared" si="69"/>
        <v>230</v>
      </c>
      <c r="B260" s="110">
        <v>441300</v>
      </c>
      <c r="C260" s="111" t="s">
        <v>68</v>
      </c>
      <c r="D260" s="182"/>
      <c r="E260" s="181"/>
      <c r="F260" s="182"/>
      <c r="G260" s="181"/>
      <c r="H260" s="180"/>
      <c r="I260" s="179"/>
      <c r="J260" s="182"/>
      <c r="K260" s="181"/>
      <c r="L260" s="182"/>
      <c r="M260" s="181"/>
      <c r="N260" s="116">
        <f t="shared" si="79"/>
        <v>0</v>
      </c>
      <c r="O260" s="94">
        <f t="shared" si="79"/>
        <v>0</v>
      </c>
    </row>
    <row r="261" spans="1:15" ht="25.5" hidden="1">
      <c r="A261" s="109">
        <f t="shared" si="69"/>
        <v>231</v>
      </c>
      <c r="B261" s="110">
        <v>441400</v>
      </c>
      <c r="C261" s="111" t="s">
        <v>69</v>
      </c>
      <c r="D261" s="182"/>
      <c r="E261" s="181"/>
      <c r="F261" s="182"/>
      <c r="G261" s="181"/>
      <c r="H261" s="180"/>
      <c r="I261" s="179"/>
      <c r="J261" s="182"/>
      <c r="K261" s="181"/>
      <c r="L261" s="182"/>
      <c r="M261" s="181"/>
      <c r="N261" s="116">
        <f t="shared" si="79"/>
        <v>0</v>
      </c>
      <c r="O261" s="94">
        <f t="shared" si="79"/>
        <v>0</v>
      </c>
    </row>
    <row r="262" spans="1:15" ht="25.5" hidden="1">
      <c r="A262" s="109">
        <f t="shared" si="69"/>
        <v>232</v>
      </c>
      <c r="B262" s="110">
        <v>441500</v>
      </c>
      <c r="C262" s="111" t="s">
        <v>70</v>
      </c>
      <c r="D262" s="182"/>
      <c r="E262" s="181"/>
      <c r="F262" s="182"/>
      <c r="G262" s="181"/>
      <c r="H262" s="180"/>
      <c r="I262" s="179"/>
      <c r="J262" s="182"/>
      <c r="K262" s="181"/>
      <c r="L262" s="182"/>
      <c r="M262" s="181"/>
      <c r="N262" s="116">
        <f t="shared" si="79"/>
        <v>0</v>
      </c>
      <c r="O262" s="94">
        <f t="shared" si="79"/>
        <v>0</v>
      </c>
    </row>
    <row r="263" spans="1:15" ht="25.5" hidden="1">
      <c r="A263" s="109">
        <f t="shared" si="69"/>
        <v>233</v>
      </c>
      <c r="B263" s="110">
        <v>441600</v>
      </c>
      <c r="C263" s="111" t="s">
        <v>71</v>
      </c>
      <c r="D263" s="182"/>
      <c r="E263" s="181"/>
      <c r="F263" s="182"/>
      <c r="G263" s="181"/>
      <c r="H263" s="180"/>
      <c r="I263" s="179"/>
      <c r="J263" s="182"/>
      <c r="K263" s="181"/>
      <c r="L263" s="182"/>
      <c r="M263" s="181"/>
      <c r="N263" s="116">
        <f t="shared" si="79"/>
        <v>0</v>
      </c>
      <c r="O263" s="94">
        <f t="shared" si="79"/>
        <v>0</v>
      </c>
    </row>
    <row r="264" spans="1:15" ht="25.5" hidden="1">
      <c r="A264" s="109">
        <f t="shared" si="69"/>
        <v>234</v>
      </c>
      <c r="B264" s="110">
        <v>441700</v>
      </c>
      <c r="C264" s="111" t="s">
        <v>72</v>
      </c>
      <c r="D264" s="182"/>
      <c r="E264" s="181"/>
      <c r="F264" s="182"/>
      <c r="G264" s="181"/>
      <c r="H264" s="180"/>
      <c r="I264" s="179"/>
      <c r="J264" s="182"/>
      <c r="K264" s="181"/>
      <c r="L264" s="182"/>
      <c r="M264" s="181"/>
      <c r="N264" s="116">
        <f t="shared" si="79"/>
        <v>0</v>
      </c>
      <c r="O264" s="94">
        <f t="shared" si="79"/>
        <v>0</v>
      </c>
    </row>
    <row r="265" spans="1:15" ht="25.5" hidden="1">
      <c r="A265" s="109">
        <f t="shared" si="69"/>
        <v>235</v>
      </c>
      <c r="B265" s="110">
        <v>441800</v>
      </c>
      <c r="C265" s="111" t="s">
        <v>73</v>
      </c>
      <c r="D265" s="182"/>
      <c r="E265" s="181"/>
      <c r="F265" s="182"/>
      <c r="G265" s="181"/>
      <c r="H265" s="180"/>
      <c r="I265" s="179"/>
      <c r="J265" s="182"/>
      <c r="K265" s="181"/>
      <c r="L265" s="182"/>
      <c r="M265" s="181"/>
      <c r="N265" s="116">
        <f t="shared" si="79"/>
        <v>0</v>
      </c>
      <c r="O265" s="94">
        <f t="shared" si="79"/>
        <v>0</v>
      </c>
    </row>
    <row r="266" spans="1:15" ht="25.5" hidden="1">
      <c r="A266" s="109">
        <f t="shared" si="69"/>
        <v>236</v>
      </c>
      <c r="B266" s="110">
        <v>441900</v>
      </c>
      <c r="C266" s="111" t="s">
        <v>74</v>
      </c>
      <c r="D266" s="182"/>
      <c r="E266" s="181"/>
      <c r="F266" s="182"/>
      <c r="G266" s="181"/>
      <c r="H266" s="180"/>
      <c r="I266" s="179"/>
      <c r="J266" s="182"/>
      <c r="K266" s="181"/>
      <c r="L266" s="182"/>
      <c r="M266" s="181"/>
      <c r="N266" s="116">
        <f t="shared" si="79"/>
        <v>0</v>
      </c>
      <c r="O266" s="94">
        <f t="shared" si="79"/>
        <v>0</v>
      </c>
    </row>
    <row r="267" spans="1:15" ht="25.5" hidden="1">
      <c r="A267" s="106">
        <f t="shared" si="69"/>
        <v>237</v>
      </c>
      <c r="B267" s="107">
        <v>442000</v>
      </c>
      <c r="C267" s="108" t="s">
        <v>193</v>
      </c>
      <c r="D267" s="99">
        <f aca="true" t="shared" si="80" ref="D267:M267">SUM(D268:D273)</f>
        <v>0</v>
      </c>
      <c r="E267" s="90">
        <f t="shared" si="80"/>
        <v>0</v>
      </c>
      <c r="F267" s="99">
        <f t="shared" si="80"/>
        <v>0</v>
      </c>
      <c r="G267" s="90">
        <f t="shared" si="80"/>
        <v>0</v>
      </c>
      <c r="H267" s="89">
        <f t="shared" si="80"/>
        <v>0</v>
      </c>
      <c r="I267" s="90">
        <f t="shared" si="80"/>
        <v>0</v>
      </c>
      <c r="J267" s="99">
        <f t="shared" si="80"/>
        <v>0</v>
      </c>
      <c r="K267" s="90">
        <f t="shared" si="80"/>
        <v>0</v>
      </c>
      <c r="L267" s="99">
        <f t="shared" si="80"/>
        <v>0</v>
      </c>
      <c r="M267" s="90">
        <f t="shared" si="80"/>
        <v>0</v>
      </c>
      <c r="N267" s="99">
        <f t="shared" si="79"/>
        <v>0</v>
      </c>
      <c r="O267" s="90">
        <f t="shared" si="79"/>
        <v>0</v>
      </c>
    </row>
    <row r="268" spans="1:15" ht="51" hidden="1">
      <c r="A268" s="109">
        <f t="shared" si="69"/>
        <v>238</v>
      </c>
      <c r="B268" s="110">
        <v>442100</v>
      </c>
      <c r="C268" s="111" t="s">
        <v>75</v>
      </c>
      <c r="D268" s="182"/>
      <c r="E268" s="181"/>
      <c r="F268" s="182"/>
      <c r="G268" s="181"/>
      <c r="H268" s="180"/>
      <c r="I268" s="179"/>
      <c r="J268" s="182"/>
      <c r="K268" s="181"/>
      <c r="L268" s="182"/>
      <c r="M268" s="181"/>
      <c r="N268" s="116">
        <f t="shared" si="79"/>
        <v>0</v>
      </c>
      <c r="O268" s="94">
        <f t="shared" si="79"/>
        <v>0</v>
      </c>
    </row>
    <row r="269" spans="1:15" ht="15" hidden="1">
      <c r="A269" s="109">
        <f t="shared" si="69"/>
        <v>239</v>
      </c>
      <c r="B269" s="110">
        <v>442200</v>
      </c>
      <c r="C269" s="111" t="s">
        <v>76</v>
      </c>
      <c r="D269" s="182"/>
      <c r="E269" s="181"/>
      <c r="F269" s="182"/>
      <c r="G269" s="181"/>
      <c r="H269" s="180"/>
      <c r="I269" s="179"/>
      <c r="J269" s="182"/>
      <c r="K269" s="181"/>
      <c r="L269" s="182"/>
      <c r="M269" s="181"/>
      <c r="N269" s="116">
        <f t="shared" si="79"/>
        <v>0</v>
      </c>
      <c r="O269" s="94">
        <f t="shared" si="79"/>
        <v>0</v>
      </c>
    </row>
    <row r="270" spans="1:15" ht="25.5" hidden="1">
      <c r="A270" s="109">
        <f t="shared" si="69"/>
        <v>240</v>
      </c>
      <c r="B270" s="110">
        <v>442300</v>
      </c>
      <c r="C270" s="111" t="s">
        <v>85</v>
      </c>
      <c r="D270" s="182"/>
      <c r="E270" s="181"/>
      <c r="F270" s="182"/>
      <c r="G270" s="181"/>
      <c r="H270" s="180"/>
      <c r="I270" s="179"/>
      <c r="J270" s="182"/>
      <c r="K270" s="181"/>
      <c r="L270" s="182"/>
      <c r="M270" s="181"/>
      <c r="N270" s="116">
        <f t="shared" si="79"/>
        <v>0</v>
      </c>
      <c r="O270" s="94">
        <f t="shared" si="79"/>
        <v>0</v>
      </c>
    </row>
    <row r="271" spans="1:15" ht="25.5" hidden="1">
      <c r="A271" s="109">
        <f t="shared" si="69"/>
        <v>241</v>
      </c>
      <c r="B271" s="110">
        <v>442400</v>
      </c>
      <c r="C271" s="111" t="s">
        <v>86</v>
      </c>
      <c r="D271" s="182"/>
      <c r="E271" s="181"/>
      <c r="F271" s="182"/>
      <c r="G271" s="181"/>
      <c r="H271" s="180"/>
      <c r="I271" s="179"/>
      <c r="J271" s="182"/>
      <c r="K271" s="181"/>
      <c r="L271" s="182"/>
      <c r="M271" s="181"/>
      <c r="N271" s="116">
        <f t="shared" si="79"/>
        <v>0</v>
      </c>
      <c r="O271" s="94">
        <f t="shared" si="79"/>
        <v>0</v>
      </c>
    </row>
    <row r="272" spans="1:15" ht="25.5" hidden="1">
      <c r="A272" s="109">
        <f t="shared" si="69"/>
        <v>242</v>
      </c>
      <c r="B272" s="110">
        <v>442500</v>
      </c>
      <c r="C272" s="111" t="s">
        <v>87</v>
      </c>
      <c r="D272" s="182"/>
      <c r="E272" s="181"/>
      <c r="F272" s="182"/>
      <c r="G272" s="181"/>
      <c r="H272" s="180"/>
      <c r="I272" s="179"/>
      <c r="J272" s="182"/>
      <c r="K272" s="181"/>
      <c r="L272" s="182"/>
      <c r="M272" s="181"/>
      <c r="N272" s="116">
        <f t="shared" si="79"/>
        <v>0</v>
      </c>
      <c r="O272" s="94">
        <f t="shared" si="79"/>
        <v>0</v>
      </c>
    </row>
    <row r="273" spans="1:15" ht="25.5" hidden="1">
      <c r="A273" s="109">
        <f t="shared" si="69"/>
        <v>243</v>
      </c>
      <c r="B273" s="110">
        <v>442600</v>
      </c>
      <c r="C273" s="111" t="s">
        <v>88</v>
      </c>
      <c r="D273" s="182"/>
      <c r="E273" s="181"/>
      <c r="F273" s="182"/>
      <c r="G273" s="181"/>
      <c r="H273" s="180"/>
      <c r="I273" s="179"/>
      <c r="J273" s="182"/>
      <c r="K273" s="181"/>
      <c r="L273" s="182"/>
      <c r="M273" s="181"/>
      <c r="N273" s="116">
        <f t="shared" si="79"/>
        <v>0</v>
      </c>
      <c r="O273" s="94">
        <f t="shared" si="79"/>
        <v>0</v>
      </c>
    </row>
    <row r="274" spans="1:15" ht="25.5" hidden="1">
      <c r="A274" s="106">
        <f t="shared" si="69"/>
        <v>244</v>
      </c>
      <c r="B274" s="107">
        <v>443000</v>
      </c>
      <c r="C274" s="108" t="s">
        <v>194</v>
      </c>
      <c r="D274" s="99">
        <f>D275</f>
        <v>0</v>
      </c>
      <c r="E274" s="90">
        <f aca="true" t="shared" si="81" ref="E274:M274">E275</f>
        <v>0</v>
      </c>
      <c r="F274" s="99">
        <f t="shared" si="81"/>
        <v>0</v>
      </c>
      <c r="G274" s="90">
        <f t="shared" si="81"/>
        <v>0</v>
      </c>
      <c r="H274" s="89">
        <f t="shared" si="81"/>
        <v>0</v>
      </c>
      <c r="I274" s="90">
        <f t="shared" si="81"/>
        <v>0</v>
      </c>
      <c r="J274" s="99">
        <f t="shared" si="81"/>
        <v>0</v>
      </c>
      <c r="K274" s="90">
        <f t="shared" si="81"/>
        <v>0</v>
      </c>
      <c r="L274" s="99">
        <f t="shared" si="81"/>
        <v>0</v>
      </c>
      <c r="M274" s="90">
        <f t="shared" si="81"/>
        <v>0</v>
      </c>
      <c r="N274" s="99">
        <f t="shared" si="79"/>
        <v>0</v>
      </c>
      <c r="O274" s="90">
        <f t="shared" si="79"/>
        <v>0</v>
      </c>
    </row>
    <row r="275" spans="1:15" ht="15" hidden="1">
      <c r="A275" s="109">
        <f t="shared" si="69"/>
        <v>245</v>
      </c>
      <c r="B275" s="110">
        <v>443100</v>
      </c>
      <c r="C275" s="111" t="s">
        <v>521</v>
      </c>
      <c r="D275" s="182"/>
      <c r="E275" s="181"/>
      <c r="F275" s="182"/>
      <c r="G275" s="181"/>
      <c r="H275" s="180"/>
      <c r="I275" s="179"/>
      <c r="J275" s="182"/>
      <c r="K275" s="181"/>
      <c r="L275" s="182"/>
      <c r="M275" s="181"/>
      <c r="N275" s="116">
        <f t="shared" si="79"/>
        <v>0</v>
      </c>
      <c r="O275" s="94">
        <f t="shared" si="79"/>
        <v>0</v>
      </c>
    </row>
    <row r="276" spans="1:15" ht="25.5" hidden="1">
      <c r="A276" s="106">
        <f t="shared" si="69"/>
        <v>246</v>
      </c>
      <c r="B276" s="107">
        <v>444000</v>
      </c>
      <c r="C276" s="108" t="s">
        <v>195</v>
      </c>
      <c r="D276" s="99">
        <f aca="true" t="shared" si="82" ref="D276:M276">SUM(D277:D279)</f>
        <v>0</v>
      </c>
      <c r="E276" s="90">
        <f t="shared" si="82"/>
        <v>0</v>
      </c>
      <c r="F276" s="99">
        <f t="shared" si="82"/>
        <v>0</v>
      </c>
      <c r="G276" s="90">
        <f t="shared" si="82"/>
        <v>0</v>
      </c>
      <c r="H276" s="89">
        <f t="shared" si="82"/>
        <v>0</v>
      </c>
      <c r="I276" s="90">
        <f t="shared" si="82"/>
        <v>0</v>
      </c>
      <c r="J276" s="99">
        <f t="shared" si="82"/>
        <v>0</v>
      </c>
      <c r="K276" s="90">
        <f t="shared" si="82"/>
        <v>0</v>
      </c>
      <c r="L276" s="99">
        <f t="shared" si="82"/>
        <v>0</v>
      </c>
      <c r="M276" s="90">
        <f t="shared" si="82"/>
        <v>0</v>
      </c>
      <c r="N276" s="99">
        <f t="shared" si="79"/>
        <v>0</v>
      </c>
      <c r="O276" s="90">
        <f t="shared" si="79"/>
        <v>0</v>
      </c>
    </row>
    <row r="277" spans="1:15" ht="15" hidden="1">
      <c r="A277" s="109">
        <f t="shared" si="69"/>
        <v>247</v>
      </c>
      <c r="B277" s="110">
        <v>444100</v>
      </c>
      <c r="C277" s="111" t="s">
        <v>89</v>
      </c>
      <c r="D277" s="182"/>
      <c r="E277" s="181"/>
      <c r="F277" s="182"/>
      <c r="G277" s="181"/>
      <c r="H277" s="180"/>
      <c r="I277" s="179"/>
      <c r="J277" s="182"/>
      <c r="K277" s="181"/>
      <c r="L277" s="182"/>
      <c r="M277" s="181"/>
      <c r="N277" s="116">
        <f t="shared" si="79"/>
        <v>0</v>
      </c>
      <c r="O277" s="94">
        <f t="shared" si="79"/>
        <v>0</v>
      </c>
    </row>
    <row r="278" spans="1:15" ht="15" hidden="1">
      <c r="A278" s="109">
        <f t="shared" si="69"/>
        <v>248</v>
      </c>
      <c r="B278" s="110">
        <v>444200</v>
      </c>
      <c r="C278" s="111" t="s">
        <v>90</v>
      </c>
      <c r="D278" s="182"/>
      <c r="E278" s="181"/>
      <c r="F278" s="182"/>
      <c r="G278" s="181"/>
      <c r="H278" s="180"/>
      <c r="I278" s="179"/>
      <c r="J278" s="182"/>
      <c r="K278" s="181"/>
      <c r="L278" s="182"/>
      <c r="M278" s="181"/>
      <c r="N278" s="116">
        <f t="shared" si="79"/>
        <v>0</v>
      </c>
      <c r="O278" s="94">
        <f t="shared" si="79"/>
        <v>0</v>
      </c>
    </row>
    <row r="279" spans="1:15" ht="25.5" hidden="1">
      <c r="A279" s="109">
        <f t="shared" si="69"/>
        <v>249</v>
      </c>
      <c r="B279" s="110">
        <v>444300</v>
      </c>
      <c r="C279" s="111" t="s">
        <v>77</v>
      </c>
      <c r="D279" s="182"/>
      <c r="E279" s="181"/>
      <c r="F279" s="182"/>
      <c r="G279" s="181"/>
      <c r="H279" s="180"/>
      <c r="I279" s="179"/>
      <c r="J279" s="182"/>
      <c r="K279" s="181"/>
      <c r="L279" s="182"/>
      <c r="M279" s="181"/>
      <c r="N279" s="116">
        <f t="shared" si="79"/>
        <v>0</v>
      </c>
      <c r="O279" s="94">
        <f t="shared" si="79"/>
        <v>0</v>
      </c>
    </row>
    <row r="280" spans="1:15" ht="25.5" hidden="1">
      <c r="A280" s="106">
        <f t="shared" si="69"/>
        <v>250</v>
      </c>
      <c r="B280" s="107">
        <v>450000</v>
      </c>
      <c r="C280" s="108" t="s">
        <v>196</v>
      </c>
      <c r="D280" s="99">
        <f aca="true" t="shared" si="83" ref="D280:M280">D281+D284+D287+D290</f>
        <v>0</v>
      </c>
      <c r="E280" s="90">
        <f t="shared" si="83"/>
        <v>0</v>
      </c>
      <c r="F280" s="99">
        <f t="shared" si="83"/>
        <v>0</v>
      </c>
      <c r="G280" s="90">
        <f t="shared" si="83"/>
        <v>0</v>
      </c>
      <c r="H280" s="89">
        <f t="shared" si="83"/>
        <v>0</v>
      </c>
      <c r="I280" s="90">
        <f t="shared" si="83"/>
        <v>0</v>
      </c>
      <c r="J280" s="99">
        <f t="shared" si="83"/>
        <v>0</v>
      </c>
      <c r="K280" s="90">
        <f t="shared" si="83"/>
        <v>0</v>
      </c>
      <c r="L280" s="99">
        <f t="shared" si="83"/>
        <v>0</v>
      </c>
      <c r="M280" s="90">
        <f t="shared" si="83"/>
        <v>0</v>
      </c>
      <c r="N280" s="99">
        <f t="shared" si="79"/>
        <v>0</v>
      </c>
      <c r="O280" s="90">
        <f t="shared" si="79"/>
        <v>0</v>
      </c>
    </row>
    <row r="281" spans="1:15" ht="38.25" hidden="1">
      <c r="A281" s="106">
        <f t="shared" si="69"/>
        <v>251</v>
      </c>
      <c r="B281" s="107">
        <v>451000</v>
      </c>
      <c r="C281" s="108" t="s">
        <v>197</v>
      </c>
      <c r="D281" s="99">
        <f aca="true" t="shared" si="84" ref="D281:M281">SUM(D282:D283)</f>
        <v>0</v>
      </c>
      <c r="E281" s="90">
        <f t="shared" si="84"/>
        <v>0</v>
      </c>
      <c r="F281" s="99">
        <f t="shared" si="84"/>
        <v>0</v>
      </c>
      <c r="G281" s="90">
        <f t="shared" si="84"/>
        <v>0</v>
      </c>
      <c r="H281" s="89">
        <f t="shared" si="84"/>
        <v>0</v>
      </c>
      <c r="I281" s="90">
        <f t="shared" si="84"/>
        <v>0</v>
      </c>
      <c r="J281" s="99">
        <f t="shared" si="84"/>
        <v>0</v>
      </c>
      <c r="K281" s="90">
        <f t="shared" si="84"/>
        <v>0</v>
      </c>
      <c r="L281" s="99">
        <f t="shared" si="84"/>
        <v>0</v>
      </c>
      <c r="M281" s="90">
        <f t="shared" si="84"/>
        <v>0</v>
      </c>
      <c r="N281" s="99">
        <f t="shared" si="79"/>
        <v>0</v>
      </c>
      <c r="O281" s="90">
        <f t="shared" si="79"/>
        <v>0</v>
      </c>
    </row>
    <row r="282" spans="1:15" ht="38.25" hidden="1">
      <c r="A282" s="109">
        <f t="shared" si="69"/>
        <v>252</v>
      </c>
      <c r="B282" s="110">
        <v>451100</v>
      </c>
      <c r="C282" s="111" t="s">
        <v>61</v>
      </c>
      <c r="D282" s="182"/>
      <c r="E282" s="181"/>
      <c r="F282" s="182"/>
      <c r="G282" s="181"/>
      <c r="H282" s="180"/>
      <c r="I282" s="179"/>
      <c r="J282" s="182"/>
      <c r="K282" s="181"/>
      <c r="L282" s="182"/>
      <c r="M282" s="181"/>
      <c r="N282" s="116">
        <f t="shared" si="79"/>
        <v>0</v>
      </c>
      <c r="O282" s="94">
        <f t="shared" si="79"/>
        <v>0</v>
      </c>
    </row>
    <row r="283" spans="1:15" ht="38.25" hidden="1">
      <c r="A283" s="109">
        <f t="shared" si="69"/>
        <v>253</v>
      </c>
      <c r="B283" s="110">
        <v>451200</v>
      </c>
      <c r="C283" s="111" t="s">
        <v>240</v>
      </c>
      <c r="D283" s="182"/>
      <c r="E283" s="181"/>
      <c r="F283" s="182"/>
      <c r="G283" s="181"/>
      <c r="H283" s="180"/>
      <c r="I283" s="179"/>
      <c r="J283" s="182"/>
      <c r="K283" s="181"/>
      <c r="L283" s="182"/>
      <c r="M283" s="181"/>
      <c r="N283" s="116">
        <f t="shared" si="79"/>
        <v>0</v>
      </c>
      <c r="O283" s="94">
        <f t="shared" si="79"/>
        <v>0</v>
      </c>
    </row>
    <row r="284" spans="1:15" ht="38.25" hidden="1">
      <c r="A284" s="106">
        <f t="shared" si="69"/>
        <v>254</v>
      </c>
      <c r="B284" s="107">
        <v>452000</v>
      </c>
      <c r="C284" s="108" t="s">
        <v>198</v>
      </c>
      <c r="D284" s="99">
        <f aca="true" t="shared" si="85" ref="D284:M284">SUM(D285:D286)</f>
        <v>0</v>
      </c>
      <c r="E284" s="90">
        <f t="shared" si="85"/>
        <v>0</v>
      </c>
      <c r="F284" s="99">
        <f t="shared" si="85"/>
        <v>0</v>
      </c>
      <c r="G284" s="90">
        <f t="shared" si="85"/>
        <v>0</v>
      </c>
      <c r="H284" s="89">
        <f t="shared" si="85"/>
        <v>0</v>
      </c>
      <c r="I284" s="90">
        <f t="shared" si="85"/>
        <v>0</v>
      </c>
      <c r="J284" s="99">
        <f t="shared" si="85"/>
        <v>0</v>
      </c>
      <c r="K284" s="90">
        <f t="shared" si="85"/>
        <v>0</v>
      </c>
      <c r="L284" s="99">
        <f t="shared" si="85"/>
        <v>0</v>
      </c>
      <c r="M284" s="90">
        <f t="shared" si="85"/>
        <v>0</v>
      </c>
      <c r="N284" s="99">
        <f t="shared" si="79"/>
        <v>0</v>
      </c>
      <c r="O284" s="90">
        <f t="shared" si="79"/>
        <v>0</v>
      </c>
    </row>
    <row r="285" spans="1:15" ht="25.5" hidden="1">
      <c r="A285" s="109">
        <f t="shared" si="69"/>
        <v>255</v>
      </c>
      <c r="B285" s="110">
        <v>452100</v>
      </c>
      <c r="C285" s="111" t="s">
        <v>91</v>
      </c>
      <c r="D285" s="182"/>
      <c r="E285" s="181"/>
      <c r="F285" s="182"/>
      <c r="G285" s="181"/>
      <c r="H285" s="180"/>
      <c r="I285" s="179"/>
      <c r="J285" s="182"/>
      <c r="K285" s="181"/>
      <c r="L285" s="182"/>
      <c r="M285" s="181"/>
      <c r="N285" s="116">
        <f t="shared" si="79"/>
        <v>0</v>
      </c>
      <c r="O285" s="94">
        <f t="shared" si="79"/>
        <v>0</v>
      </c>
    </row>
    <row r="286" spans="1:15" ht="25.5" hidden="1">
      <c r="A286" s="109">
        <f t="shared" si="69"/>
        <v>256</v>
      </c>
      <c r="B286" s="110">
        <v>452200</v>
      </c>
      <c r="C286" s="111" t="s">
        <v>92</v>
      </c>
      <c r="D286" s="182"/>
      <c r="E286" s="181"/>
      <c r="F286" s="182"/>
      <c r="G286" s="181"/>
      <c r="H286" s="180"/>
      <c r="I286" s="179"/>
      <c r="J286" s="182"/>
      <c r="K286" s="181"/>
      <c r="L286" s="182"/>
      <c r="M286" s="181"/>
      <c r="N286" s="116">
        <f t="shared" si="79"/>
        <v>0</v>
      </c>
      <c r="O286" s="94">
        <f t="shared" si="79"/>
        <v>0</v>
      </c>
    </row>
    <row r="287" spans="1:15" ht="38.25" hidden="1">
      <c r="A287" s="106">
        <f t="shared" si="69"/>
        <v>257</v>
      </c>
      <c r="B287" s="107">
        <v>453000</v>
      </c>
      <c r="C287" s="108" t="s">
        <v>199</v>
      </c>
      <c r="D287" s="99">
        <f aca="true" t="shared" si="86" ref="D287:M287">SUM(D288:D289)</f>
        <v>0</v>
      </c>
      <c r="E287" s="90">
        <f t="shared" si="86"/>
        <v>0</v>
      </c>
      <c r="F287" s="99">
        <f t="shared" si="86"/>
        <v>0</v>
      </c>
      <c r="G287" s="90">
        <f t="shared" si="86"/>
        <v>0</v>
      </c>
      <c r="H287" s="89">
        <f t="shared" si="86"/>
        <v>0</v>
      </c>
      <c r="I287" s="90">
        <f t="shared" si="86"/>
        <v>0</v>
      </c>
      <c r="J287" s="99">
        <f t="shared" si="86"/>
        <v>0</v>
      </c>
      <c r="K287" s="90">
        <f t="shared" si="86"/>
        <v>0</v>
      </c>
      <c r="L287" s="99">
        <f t="shared" si="86"/>
        <v>0</v>
      </c>
      <c r="M287" s="90">
        <f t="shared" si="86"/>
        <v>0</v>
      </c>
      <c r="N287" s="99">
        <f t="shared" si="79"/>
        <v>0</v>
      </c>
      <c r="O287" s="90">
        <f t="shared" si="79"/>
        <v>0</v>
      </c>
    </row>
    <row r="288" spans="1:15" ht="25.5" hidden="1">
      <c r="A288" s="109">
        <f t="shared" si="69"/>
        <v>258</v>
      </c>
      <c r="B288" s="110">
        <v>453100</v>
      </c>
      <c r="C288" s="111" t="s">
        <v>93</v>
      </c>
      <c r="D288" s="182"/>
      <c r="E288" s="181"/>
      <c r="F288" s="182"/>
      <c r="G288" s="181"/>
      <c r="H288" s="180"/>
      <c r="I288" s="179"/>
      <c r="J288" s="182"/>
      <c r="K288" s="181"/>
      <c r="L288" s="182"/>
      <c r="M288" s="181"/>
      <c r="N288" s="116">
        <f t="shared" si="79"/>
        <v>0</v>
      </c>
      <c r="O288" s="94">
        <f t="shared" si="79"/>
        <v>0</v>
      </c>
    </row>
    <row r="289" spans="1:15" ht="25.5" hidden="1">
      <c r="A289" s="125">
        <f t="shared" si="69"/>
        <v>259</v>
      </c>
      <c r="B289" s="126">
        <v>453200</v>
      </c>
      <c r="C289" s="127" t="s">
        <v>94</v>
      </c>
      <c r="D289" s="182"/>
      <c r="E289" s="181"/>
      <c r="F289" s="182"/>
      <c r="G289" s="181"/>
      <c r="H289" s="180"/>
      <c r="I289" s="179"/>
      <c r="J289" s="182"/>
      <c r="K289" s="181"/>
      <c r="L289" s="182"/>
      <c r="M289" s="181"/>
      <c r="N289" s="143">
        <f t="shared" si="79"/>
        <v>0</v>
      </c>
      <c r="O289" s="128">
        <f t="shared" si="79"/>
        <v>0</v>
      </c>
    </row>
    <row r="290" spans="1:15" ht="25.5" hidden="1">
      <c r="A290" s="106">
        <f t="shared" si="69"/>
        <v>260</v>
      </c>
      <c r="B290" s="107">
        <v>454000</v>
      </c>
      <c r="C290" s="108" t="s">
        <v>200</v>
      </c>
      <c r="D290" s="99">
        <f aca="true" t="shared" si="87" ref="D290:M290">SUM(D291:D292)</f>
        <v>0</v>
      </c>
      <c r="E290" s="90">
        <f t="shared" si="87"/>
        <v>0</v>
      </c>
      <c r="F290" s="99">
        <f t="shared" si="87"/>
        <v>0</v>
      </c>
      <c r="G290" s="90">
        <f t="shared" si="87"/>
        <v>0</v>
      </c>
      <c r="H290" s="89">
        <f t="shared" si="87"/>
        <v>0</v>
      </c>
      <c r="I290" s="90">
        <f t="shared" si="87"/>
        <v>0</v>
      </c>
      <c r="J290" s="99">
        <f t="shared" si="87"/>
        <v>0</v>
      </c>
      <c r="K290" s="90">
        <f t="shared" si="87"/>
        <v>0</v>
      </c>
      <c r="L290" s="99">
        <f t="shared" si="87"/>
        <v>0</v>
      </c>
      <c r="M290" s="90">
        <f t="shared" si="87"/>
        <v>0</v>
      </c>
      <c r="N290" s="99">
        <f t="shared" si="79"/>
        <v>0</v>
      </c>
      <c r="O290" s="90">
        <f t="shared" si="79"/>
        <v>0</v>
      </c>
    </row>
    <row r="291" spans="1:15" ht="25.5" hidden="1">
      <c r="A291" s="109">
        <f t="shared" si="69"/>
        <v>261</v>
      </c>
      <c r="B291" s="110">
        <v>454100</v>
      </c>
      <c r="C291" s="111" t="s">
        <v>95</v>
      </c>
      <c r="D291" s="182"/>
      <c r="E291" s="181"/>
      <c r="F291" s="182"/>
      <c r="G291" s="181"/>
      <c r="H291" s="180"/>
      <c r="I291" s="179"/>
      <c r="J291" s="182"/>
      <c r="K291" s="181"/>
      <c r="L291" s="182"/>
      <c r="M291" s="181"/>
      <c r="N291" s="116">
        <f t="shared" si="79"/>
        <v>0</v>
      </c>
      <c r="O291" s="94">
        <f t="shared" si="79"/>
        <v>0</v>
      </c>
    </row>
    <row r="292" spans="1:15" ht="25.5" hidden="1">
      <c r="A292" s="109">
        <f t="shared" si="69"/>
        <v>262</v>
      </c>
      <c r="B292" s="110">
        <v>454200</v>
      </c>
      <c r="C292" s="111" t="s">
        <v>96</v>
      </c>
      <c r="D292" s="182"/>
      <c r="E292" s="181"/>
      <c r="F292" s="182"/>
      <c r="G292" s="181"/>
      <c r="H292" s="180"/>
      <c r="I292" s="179"/>
      <c r="J292" s="182"/>
      <c r="K292" s="181"/>
      <c r="L292" s="182"/>
      <c r="M292" s="181"/>
      <c r="N292" s="116">
        <f t="shared" si="79"/>
        <v>0</v>
      </c>
      <c r="O292" s="94">
        <f t="shared" si="79"/>
        <v>0</v>
      </c>
    </row>
    <row r="293" spans="1:15" ht="38.25" hidden="1">
      <c r="A293" s="106">
        <f t="shared" si="69"/>
        <v>263</v>
      </c>
      <c r="B293" s="107">
        <v>460000</v>
      </c>
      <c r="C293" s="108" t="s">
        <v>201</v>
      </c>
      <c r="D293" s="99">
        <f>D294+D297+D300+D303+D306</f>
        <v>0</v>
      </c>
      <c r="E293" s="90">
        <f aca="true" t="shared" si="88" ref="E293:M293">E294+E297+E300+E303+E306</f>
        <v>0</v>
      </c>
      <c r="F293" s="99">
        <f t="shared" si="88"/>
        <v>0</v>
      </c>
      <c r="G293" s="90">
        <f t="shared" si="88"/>
        <v>0</v>
      </c>
      <c r="H293" s="89">
        <f t="shared" si="88"/>
        <v>0</v>
      </c>
      <c r="I293" s="90">
        <f t="shared" si="88"/>
        <v>0</v>
      </c>
      <c r="J293" s="99">
        <f t="shared" si="88"/>
        <v>0</v>
      </c>
      <c r="K293" s="90">
        <f t="shared" si="88"/>
        <v>0</v>
      </c>
      <c r="L293" s="99">
        <f t="shared" si="88"/>
        <v>0</v>
      </c>
      <c r="M293" s="90">
        <f t="shared" si="88"/>
        <v>0</v>
      </c>
      <c r="N293" s="99">
        <f t="shared" si="79"/>
        <v>0</v>
      </c>
      <c r="O293" s="90">
        <f t="shared" si="79"/>
        <v>0</v>
      </c>
    </row>
    <row r="294" spans="1:15" ht="25.5" hidden="1">
      <c r="A294" s="106">
        <f t="shared" si="69"/>
        <v>264</v>
      </c>
      <c r="B294" s="107">
        <v>461000</v>
      </c>
      <c r="C294" s="108" t="s">
        <v>202</v>
      </c>
      <c r="D294" s="99">
        <f aca="true" t="shared" si="89" ref="D294:M294">SUM(D295:D296)</f>
        <v>0</v>
      </c>
      <c r="E294" s="90">
        <f t="shared" si="89"/>
        <v>0</v>
      </c>
      <c r="F294" s="99">
        <f t="shared" si="89"/>
        <v>0</v>
      </c>
      <c r="G294" s="90">
        <f t="shared" si="89"/>
        <v>0</v>
      </c>
      <c r="H294" s="89">
        <f t="shared" si="89"/>
        <v>0</v>
      </c>
      <c r="I294" s="90">
        <f t="shared" si="89"/>
        <v>0</v>
      </c>
      <c r="J294" s="99">
        <f t="shared" si="89"/>
        <v>0</v>
      </c>
      <c r="K294" s="90">
        <f t="shared" si="89"/>
        <v>0</v>
      </c>
      <c r="L294" s="99">
        <f t="shared" si="89"/>
        <v>0</v>
      </c>
      <c r="M294" s="90">
        <f t="shared" si="89"/>
        <v>0</v>
      </c>
      <c r="N294" s="99">
        <f t="shared" si="79"/>
        <v>0</v>
      </c>
      <c r="O294" s="90">
        <f t="shared" si="79"/>
        <v>0</v>
      </c>
    </row>
    <row r="295" spans="1:15" ht="15" hidden="1">
      <c r="A295" s="109">
        <f aca="true" t="shared" si="90" ref="A295:A358">A294+1</f>
        <v>265</v>
      </c>
      <c r="B295" s="110">
        <v>461100</v>
      </c>
      <c r="C295" s="111" t="s">
        <v>97</v>
      </c>
      <c r="D295" s="182"/>
      <c r="E295" s="181"/>
      <c r="F295" s="182"/>
      <c r="G295" s="181"/>
      <c r="H295" s="180"/>
      <c r="I295" s="179"/>
      <c r="J295" s="182"/>
      <c r="K295" s="181"/>
      <c r="L295" s="182"/>
      <c r="M295" s="181"/>
      <c r="N295" s="116">
        <f t="shared" si="79"/>
        <v>0</v>
      </c>
      <c r="O295" s="94">
        <f t="shared" si="79"/>
        <v>0</v>
      </c>
    </row>
    <row r="296" spans="1:15" ht="25.5" hidden="1">
      <c r="A296" s="109">
        <f t="shared" si="90"/>
        <v>266</v>
      </c>
      <c r="B296" s="110">
        <v>461200</v>
      </c>
      <c r="C296" s="111" t="s">
        <v>98</v>
      </c>
      <c r="D296" s="182"/>
      <c r="E296" s="181"/>
      <c r="F296" s="182"/>
      <c r="G296" s="181"/>
      <c r="H296" s="180"/>
      <c r="I296" s="179"/>
      <c r="J296" s="182"/>
      <c r="K296" s="181"/>
      <c r="L296" s="182"/>
      <c r="M296" s="181"/>
      <c r="N296" s="116">
        <f t="shared" si="79"/>
        <v>0</v>
      </c>
      <c r="O296" s="94">
        <f t="shared" si="79"/>
        <v>0</v>
      </c>
    </row>
    <row r="297" spans="1:15" ht="25.5" hidden="1">
      <c r="A297" s="106">
        <f t="shared" si="90"/>
        <v>267</v>
      </c>
      <c r="B297" s="107">
        <v>462000</v>
      </c>
      <c r="C297" s="108" t="s">
        <v>203</v>
      </c>
      <c r="D297" s="99">
        <f aca="true" t="shared" si="91" ref="D297:M297">SUM(D298:D299)</f>
        <v>0</v>
      </c>
      <c r="E297" s="90">
        <f t="shared" si="91"/>
        <v>0</v>
      </c>
      <c r="F297" s="99">
        <f t="shared" si="91"/>
        <v>0</v>
      </c>
      <c r="G297" s="90">
        <f t="shared" si="91"/>
        <v>0</v>
      </c>
      <c r="H297" s="89">
        <f t="shared" si="91"/>
        <v>0</v>
      </c>
      <c r="I297" s="90">
        <f t="shared" si="91"/>
        <v>0</v>
      </c>
      <c r="J297" s="99">
        <f t="shared" si="91"/>
        <v>0</v>
      </c>
      <c r="K297" s="90">
        <f t="shared" si="91"/>
        <v>0</v>
      </c>
      <c r="L297" s="99">
        <f t="shared" si="91"/>
        <v>0</v>
      </c>
      <c r="M297" s="90">
        <f t="shared" si="91"/>
        <v>0</v>
      </c>
      <c r="N297" s="99">
        <f t="shared" si="79"/>
        <v>0</v>
      </c>
      <c r="O297" s="90">
        <f t="shared" si="79"/>
        <v>0</v>
      </c>
    </row>
    <row r="298" spans="1:15" ht="25.5" hidden="1">
      <c r="A298" s="109">
        <f t="shared" si="90"/>
        <v>268</v>
      </c>
      <c r="B298" s="110">
        <v>462100</v>
      </c>
      <c r="C298" s="111" t="s">
        <v>99</v>
      </c>
      <c r="D298" s="182"/>
      <c r="E298" s="181"/>
      <c r="F298" s="182"/>
      <c r="G298" s="181"/>
      <c r="H298" s="180"/>
      <c r="I298" s="179"/>
      <c r="J298" s="182"/>
      <c r="K298" s="181"/>
      <c r="L298" s="182"/>
      <c r="M298" s="181"/>
      <c r="N298" s="116">
        <f t="shared" si="79"/>
        <v>0</v>
      </c>
      <c r="O298" s="94">
        <f t="shared" si="79"/>
        <v>0</v>
      </c>
    </row>
    <row r="299" spans="1:15" ht="25.5" hidden="1">
      <c r="A299" s="109">
        <f t="shared" si="90"/>
        <v>269</v>
      </c>
      <c r="B299" s="110">
        <v>462200</v>
      </c>
      <c r="C299" s="111" t="s">
        <v>100</v>
      </c>
      <c r="D299" s="182"/>
      <c r="E299" s="181"/>
      <c r="F299" s="182"/>
      <c r="G299" s="181"/>
      <c r="H299" s="180"/>
      <c r="I299" s="179"/>
      <c r="J299" s="182"/>
      <c r="K299" s="181"/>
      <c r="L299" s="182"/>
      <c r="M299" s="181"/>
      <c r="N299" s="116">
        <f t="shared" si="79"/>
        <v>0</v>
      </c>
      <c r="O299" s="94">
        <f t="shared" si="79"/>
        <v>0</v>
      </c>
    </row>
    <row r="300" spans="1:15" ht="25.5" hidden="1">
      <c r="A300" s="106">
        <f t="shared" si="90"/>
        <v>270</v>
      </c>
      <c r="B300" s="107">
        <v>463000</v>
      </c>
      <c r="C300" s="108" t="s">
        <v>204</v>
      </c>
      <c r="D300" s="99">
        <f>SUM(D301:D302)</f>
        <v>0</v>
      </c>
      <c r="E300" s="90">
        <f aca="true" t="shared" si="92" ref="E300:M300">SUM(E301:E302)</f>
        <v>0</v>
      </c>
      <c r="F300" s="99">
        <f t="shared" si="92"/>
        <v>0</v>
      </c>
      <c r="G300" s="90">
        <f t="shared" si="92"/>
        <v>0</v>
      </c>
      <c r="H300" s="89">
        <f t="shared" si="92"/>
        <v>0</v>
      </c>
      <c r="I300" s="90">
        <f t="shared" si="92"/>
        <v>0</v>
      </c>
      <c r="J300" s="99">
        <f t="shared" si="92"/>
        <v>0</v>
      </c>
      <c r="K300" s="90">
        <f t="shared" si="92"/>
        <v>0</v>
      </c>
      <c r="L300" s="99">
        <f t="shared" si="92"/>
        <v>0</v>
      </c>
      <c r="M300" s="90">
        <f t="shared" si="92"/>
        <v>0</v>
      </c>
      <c r="N300" s="99">
        <f t="shared" si="79"/>
        <v>0</v>
      </c>
      <c r="O300" s="90">
        <f t="shared" si="79"/>
        <v>0</v>
      </c>
    </row>
    <row r="301" spans="1:15" ht="25.5" hidden="1">
      <c r="A301" s="109">
        <f t="shared" si="90"/>
        <v>271</v>
      </c>
      <c r="B301" s="110">
        <v>463100</v>
      </c>
      <c r="C301" s="111" t="s">
        <v>522</v>
      </c>
      <c r="D301" s="182"/>
      <c r="E301" s="181"/>
      <c r="F301" s="182"/>
      <c r="G301" s="181"/>
      <c r="H301" s="180"/>
      <c r="I301" s="179"/>
      <c r="J301" s="182"/>
      <c r="K301" s="181"/>
      <c r="L301" s="182"/>
      <c r="M301" s="181"/>
      <c r="N301" s="116">
        <f t="shared" si="79"/>
        <v>0</v>
      </c>
      <c r="O301" s="94">
        <f t="shared" si="79"/>
        <v>0</v>
      </c>
    </row>
    <row r="302" spans="1:15" ht="25.5" hidden="1">
      <c r="A302" s="109">
        <f t="shared" si="90"/>
        <v>272</v>
      </c>
      <c r="B302" s="110">
        <v>463200</v>
      </c>
      <c r="C302" s="111" t="s">
        <v>523</v>
      </c>
      <c r="D302" s="182"/>
      <c r="E302" s="181"/>
      <c r="F302" s="182"/>
      <c r="G302" s="181"/>
      <c r="H302" s="180"/>
      <c r="I302" s="179"/>
      <c r="J302" s="182"/>
      <c r="K302" s="181"/>
      <c r="L302" s="182"/>
      <c r="M302" s="181"/>
      <c r="N302" s="116">
        <f t="shared" si="79"/>
        <v>0</v>
      </c>
      <c r="O302" s="94">
        <f t="shared" si="79"/>
        <v>0</v>
      </c>
    </row>
    <row r="303" spans="1:15" ht="38.25" hidden="1">
      <c r="A303" s="106">
        <f t="shared" si="90"/>
        <v>273</v>
      </c>
      <c r="B303" s="107">
        <v>464000</v>
      </c>
      <c r="C303" s="108" t="s">
        <v>205</v>
      </c>
      <c r="D303" s="122">
        <f aca="true" t="shared" si="93" ref="D303:M303">SUM(D304:D305)</f>
        <v>0</v>
      </c>
      <c r="E303" s="123">
        <f t="shared" si="93"/>
        <v>0</v>
      </c>
      <c r="F303" s="122">
        <f t="shared" si="93"/>
        <v>0</v>
      </c>
      <c r="G303" s="123">
        <f t="shared" si="93"/>
        <v>0</v>
      </c>
      <c r="H303" s="124">
        <f t="shared" si="93"/>
        <v>0</v>
      </c>
      <c r="I303" s="123">
        <f t="shared" si="93"/>
        <v>0</v>
      </c>
      <c r="J303" s="122">
        <f t="shared" si="93"/>
        <v>0</v>
      </c>
      <c r="K303" s="123">
        <f t="shared" si="93"/>
        <v>0</v>
      </c>
      <c r="L303" s="122">
        <f t="shared" si="93"/>
        <v>0</v>
      </c>
      <c r="M303" s="123">
        <f t="shared" si="93"/>
        <v>0</v>
      </c>
      <c r="N303" s="122">
        <f t="shared" si="79"/>
        <v>0</v>
      </c>
      <c r="O303" s="123">
        <f t="shared" si="79"/>
        <v>0</v>
      </c>
    </row>
    <row r="304" spans="1:15" ht="25.5" hidden="1">
      <c r="A304" s="109">
        <f t="shared" si="90"/>
        <v>274</v>
      </c>
      <c r="B304" s="110">
        <v>464100</v>
      </c>
      <c r="C304" s="111" t="s">
        <v>294</v>
      </c>
      <c r="D304" s="182"/>
      <c r="E304" s="181"/>
      <c r="F304" s="182"/>
      <c r="G304" s="181"/>
      <c r="H304" s="180"/>
      <c r="I304" s="179"/>
      <c r="J304" s="182"/>
      <c r="K304" s="181"/>
      <c r="L304" s="182"/>
      <c r="M304" s="181"/>
      <c r="N304" s="116">
        <f t="shared" si="79"/>
        <v>0</v>
      </c>
      <c r="O304" s="94">
        <f t="shared" si="79"/>
        <v>0</v>
      </c>
    </row>
    <row r="305" spans="1:15" ht="38.25" hidden="1">
      <c r="A305" s="109">
        <f t="shared" si="90"/>
        <v>275</v>
      </c>
      <c r="B305" s="110">
        <v>464200</v>
      </c>
      <c r="C305" s="111" t="s">
        <v>295</v>
      </c>
      <c r="D305" s="182"/>
      <c r="E305" s="181"/>
      <c r="F305" s="182"/>
      <c r="G305" s="181"/>
      <c r="H305" s="180"/>
      <c r="I305" s="179"/>
      <c r="J305" s="182"/>
      <c r="K305" s="181"/>
      <c r="L305" s="182"/>
      <c r="M305" s="181"/>
      <c r="N305" s="116">
        <f t="shared" si="79"/>
        <v>0</v>
      </c>
      <c r="O305" s="94">
        <f t="shared" si="79"/>
        <v>0</v>
      </c>
    </row>
    <row r="306" spans="1:15" ht="25.5" hidden="1">
      <c r="A306" s="106">
        <f t="shared" si="90"/>
        <v>276</v>
      </c>
      <c r="B306" s="107">
        <v>465000</v>
      </c>
      <c r="C306" s="108" t="s">
        <v>206</v>
      </c>
      <c r="D306" s="122">
        <f aca="true" t="shared" si="94" ref="D306:M306">SUM(D307:D308)</f>
        <v>0</v>
      </c>
      <c r="E306" s="123">
        <f t="shared" si="94"/>
        <v>0</v>
      </c>
      <c r="F306" s="122">
        <f t="shared" si="94"/>
        <v>0</v>
      </c>
      <c r="G306" s="123">
        <f t="shared" si="94"/>
        <v>0</v>
      </c>
      <c r="H306" s="124">
        <f t="shared" si="94"/>
        <v>0</v>
      </c>
      <c r="I306" s="123">
        <f t="shared" si="94"/>
        <v>0</v>
      </c>
      <c r="J306" s="122">
        <f t="shared" si="94"/>
        <v>0</v>
      </c>
      <c r="K306" s="123">
        <f t="shared" si="94"/>
        <v>0</v>
      </c>
      <c r="L306" s="122">
        <f t="shared" si="94"/>
        <v>0</v>
      </c>
      <c r="M306" s="123">
        <f t="shared" si="94"/>
        <v>0</v>
      </c>
      <c r="N306" s="122">
        <f t="shared" si="79"/>
        <v>0</v>
      </c>
      <c r="O306" s="123">
        <f t="shared" si="79"/>
        <v>0</v>
      </c>
    </row>
    <row r="307" spans="1:15" ht="25.5" hidden="1">
      <c r="A307" s="109">
        <f t="shared" si="90"/>
        <v>277</v>
      </c>
      <c r="B307" s="110">
        <v>465100</v>
      </c>
      <c r="C307" s="111" t="s">
        <v>101</v>
      </c>
      <c r="D307" s="182"/>
      <c r="E307" s="181"/>
      <c r="F307" s="182"/>
      <c r="G307" s="181"/>
      <c r="H307" s="180"/>
      <c r="I307" s="179"/>
      <c r="J307" s="182"/>
      <c r="K307" s="181"/>
      <c r="L307" s="182"/>
      <c r="M307" s="181"/>
      <c r="N307" s="116">
        <f t="shared" si="79"/>
        <v>0</v>
      </c>
      <c r="O307" s="94">
        <f t="shared" si="79"/>
        <v>0</v>
      </c>
    </row>
    <row r="308" spans="1:15" ht="25.5" hidden="1">
      <c r="A308" s="109">
        <f t="shared" si="90"/>
        <v>278</v>
      </c>
      <c r="B308" s="110">
        <v>465200</v>
      </c>
      <c r="C308" s="111" t="s">
        <v>102</v>
      </c>
      <c r="D308" s="182"/>
      <c r="E308" s="181"/>
      <c r="F308" s="182"/>
      <c r="G308" s="181"/>
      <c r="H308" s="180"/>
      <c r="I308" s="179"/>
      <c r="J308" s="182"/>
      <c r="K308" s="181"/>
      <c r="L308" s="182"/>
      <c r="M308" s="181"/>
      <c r="N308" s="116">
        <f t="shared" si="79"/>
        <v>0</v>
      </c>
      <c r="O308" s="94">
        <f t="shared" si="79"/>
        <v>0</v>
      </c>
    </row>
    <row r="309" spans="1:15" ht="25.5" hidden="1">
      <c r="A309" s="106">
        <f t="shared" si="90"/>
        <v>279</v>
      </c>
      <c r="B309" s="107">
        <v>470000</v>
      </c>
      <c r="C309" s="108" t="s">
        <v>207</v>
      </c>
      <c r="D309" s="99">
        <f aca="true" t="shared" si="95" ref="D309:M309">D310+D314</f>
        <v>0</v>
      </c>
      <c r="E309" s="90">
        <f t="shared" si="95"/>
        <v>0</v>
      </c>
      <c r="F309" s="99">
        <f t="shared" si="95"/>
        <v>0</v>
      </c>
      <c r="G309" s="90">
        <f t="shared" si="95"/>
        <v>0</v>
      </c>
      <c r="H309" s="89">
        <f t="shared" si="95"/>
        <v>0</v>
      </c>
      <c r="I309" s="90">
        <f t="shared" si="95"/>
        <v>0</v>
      </c>
      <c r="J309" s="99">
        <f t="shared" si="95"/>
        <v>0</v>
      </c>
      <c r="K309" s="90">
        <f t="shared" si="95"/>
        <v>0</v>
      </c>
      <c r="L309" s="99">
        <f t="shared" si="95"/>
        <v>0</v>
      </c>
      <c r="M309" s="90">
        <f t="shared" si="95"/>
        <v>0</v>
      </c>
      <c r="N309" s="99">
        <f t="shared" si="79"/>
        <v>0</v>
      </c>
      <c r="O309" s="90">
        <f t="shared" si="79"/>
        <v>0</v>
      </c>
    </row>
    <row r="310" spans="1:15" ht="51" hidden="1">
      <c r="A310" s="106">
        <f t="shared" si="90"/>
        <v>280</v>
      </c>
      <c r="B310" s="107">
        <v>471000</v>
      </c>
      <c r="C310" s="108" t="s">
        <v>458</v>
      </c>
      <c r="D310" s="99">
        <f aca="true" t="shared" si="96" ref="D310:M310">SUM(D311:D313)</f>
        <v>0</v>
      </c>
      <c r="E310" s="90">
        <f t="shared" si="96"/>
        <v>0</v>
      </c>
      <c r="F310" s="99">
        <f t="shared" si="96"/>
        <v>0</v>
      </c>
      <c r="G310" s="90">
        <f t="shared" si="96"/>
        <v>0</v>
      </c>
      <c r="H310" s="89">
        <f t="shared" si="96"/>
        <v>0</v>
      </c>
      <c r="I310" s="90">
        <f t="shared" si="96"/>
        <v>0</v>
      </c>
      <c r="J310" s="99">
        <f t="shared" si="96"/>
        <v>0</v>
      </c>
      <c r="K310" s="90">
        <f t="shared" si="96"/>
        <v>0</v>
      </c>
      <c r="L310" s="99">
        <f t="shared" si="96"/>
        <v>0</v>
      </c>
      <c r="M310" s="90">
        <f t="shared" si="96"/>
        <v>0</v>
      </c>
      <c r="N310" s="99">
        <f t="shared" si="79"/>
        <v>0</v>
      </c>
      <c r="O310" s="90">
        <f t="shared" si="79"/>
        <v>0</v>
      </c>
    </row>
    <row r="311" spans="1:15" ht="38.25" hidden="1">
      <c r="A311" s="109">
        <f t="shared" si="90"/>
        <v>281</v>
      </c>
      <c r="B311" s="110">
        <v>471100</v>
      </c>
      <c r="C311" s="111" t="s">
        <v>103</v>
      </c>
      <c r="D311" s="182"/>
      <c r="E311" s="181"/>
      <c r="F311" s="182"/>
      <c r="G311" s="181"/>
      <c r="H311" s="180"/>
      <c r="I311" s="179"/>
      <c r="J311" s="182"/>
      <c r="K311" s="181"/>
      <c r="L311" s="182"/>
      <c r="M311" s="181"/>
      <c r="N311" s="116">
        <f t="shared" si="79"/>
        <v>0</v>
      </c>
      <c r="O311" s="94">
        <f t="shared" si="79"/>
        <v>0</v>
      </c>
    </row>
    <row r="312" spans="1:15" ht="38.25" hidden="1">
      <c r="A312" s="109">
        <f t="shared" si="90"/>
        <v>282</v>
      </c>
      <c r="B312" s="110">
        <v>471200</v>
      </c>
      <c r="C312" s="111" t="s">
        <v>104</v>
      </c>
      <c r="D312" s="182"/>
      <c r="E312" s="181"/>
      <c r="F312" s="182"/>
      <c r="G312" s="181"/>
      <c r="H312" s="180"/>
      <c r="I312" s="179"/>
      <c r="J312" s="182"/>
      <c r="K312" s="181"/>
      <c r="L312" s="182"/>
      <c r="M312" s="181"/>
      <c r="N312" s="116">
        <f t="shared" si="79"/>
        <v>0</v>
      </c>
      <c r="O312" s="94">
        <f t="shared" si="79"/>
        <v>0</v>
      </c>
    </row>
    <row r="313" spans="1:15" ht="51" hidden="1">
      <c r="A313" s="125">
        <f t="shared" si="90"/>
        <v>283</v>
      </c>
      <c r="B313" s="126">
        <v>471900</v>
      </c>
      <c r="C313" s="127" t="s">
        <v>296</v>
      </c>
      <c r="D313" s="182"/>
      <c r="E313" s="181"/>
      <c r="F313" s="182"/>
      <c r="G313" s="181"/>
      <c r="H313" s="180"/>
      <c r="I313" s="179"/>
      <c r="J313" s="182"/>
      <c r="K313" s="181"/>
      <c r="L313" s="182"/>
      <c r="M313" s="181"/>
      <c r="N313" s="143">
        <f t="shared" si="79"/>
        <v>0</v>
      </c>
      <c r="O313" s="128">
        <f t="shared" si="79"/>
        <v>0</v>
      </c>
    </row>
    <row r="314" spans="1:15" ht="25.5" hidden="1">
      <c r="A314" s="106">
        <f t="shared" si="90"/>
        <v>284</v>
      </c>
      <c r="B314" s="107">
        <v>472000</v>
      </c>
      <c r="C314" s="108" t="s">
        <v>459</v>
      </c>
      <c r="D314" s="99">
        <f aca="true" t="shared" si="97" ref="D314:M314">SUM(D315:D323)</f>
        <v>0</v>
      </c>
      <c r="E314" s="90">
        <f t="shared" si="97"/>
        <v>0</v>
      </c>
      <c r="F314" s="99">
        <f t="shared" si="97"/>
        <v>0</v>
      </c>
      <c r="G314" s="90">
        <f t="shared" si="97"/>
        <v>0</v>
      </c>
      <c r="H314" s="89">
        <f t="shared" si="97"/>
        <v>0</v>
      </c>
      <c r="I314" s="90">
        <f t="shared" si="97"/>
        <v>0</v>
      </c>
      <c r="J314" s="99">
        <f t="shared" si="97"/>
        <v>0</v>
      </c>
      <c r="K314" s="90">
        <f t="shared" si="97"/>
        <v>0</v>
      </c>
      <c r="L314" s="99">
        <f t="shared" si="97"/>
        <v>0</v>
      </c>
      <c r="M314" s="90">
        <f t="shared" si="97"/>
        <v>0</v>
      </c>
      <c r="N314" s="99">
        <f t="shared" si="79"/>
        <v>0</v>
      </c>
      <c r="O314" s="90">
        <f t="shared" si="79"/>
        <v>0</v>
      </c>
    </row>
    <row r="315" spans="1:15" ht="25.5" hidden="1">
      <c r="A315" s="109">
        <f t="shared" si="90"/>
        <v>285</v>
      </c>
      <c r="B315" s="110">
        <v>472100</v>
      </c>
      <c r="C315" s="111" t="s">
        <v>225</v>
      </c>
      <c r="D315" s="182"/>
      <c r="E315" s="181"/>
      <c r="F315" s="182"/>
      <c r="G315" s="181"/>
      <c r="H315" s="180"/>
      <c r="I315" s="179"/>
      <c r="J315" s="182"/>
      <c r="K315" s="181"/>
      <c r="L315" s="182"/>
      <c r="M315" s="181"/>
      <c r="N315" s="116">
        <f t="shared" si="79"/>
        <v>0</v>
      </c>
      <c r="O315" s="94">
        <f t="shared" si="79"/>
        <v>0</v>
      </c>
    </row>
    <row r="316" spans="1:15" ht="25.5" hidden="1">
      <c r="A316" s="109">
        <f t="shared" si="90"/>
        <v>286</v>
      </c>
      <c r="B316" s="110">
        <v>472200</v>
      </c>
      <c r="C316" s="111" t="s">
        <v>35</v>
      </c>
      <c r="D316" s="182"/>
      <c r="E316" s="181"/>
      <c r="F316" s="182"/>
      <c r="G316" s="181"/>
      <c r="H316" s="180"/>
      <c r="I316" s="179"/>
      <c r="J316" s="182"/>
      <c r="K316" s="181"/>
      <c r="L316" s="182"/>
      <c r="M316" s="181"/>
      <c r="N316" s="116">
        <f t="shared" si="79"/>
        <v>0</v>
      </c>
      <c r="O316" s="94">
        <f t="shared" si="79"/>
        <v>0</v>
      </c>
    </row>
    <row r="317" spans="1:15" ht="25.5" hidden="1">
      <c r="A317" s="109">
        <f t="shared" si="90"/>
        <v>287</v>
      </c>
      <c r="B317" s="110">
        <v>472300</v>
      </c>
      <c r="C317" s="111" t="s">
        <v>36</v>
      </c>
      <c r="D317" s="182"/>
      <c r="E317" s="181"/>
      <c r="F317" s="182"/>
      <c r="G317" s="181"/>
      <c r="H317" s="180"/>
      <c r="I317" s="179"/>
      <c r="J317" s="182"/>
      <c r="K317" s="181"/>
      <c r="L317" s="182"/>
      <c r="M317" s="181"/>
      <c r="N317" s="116">
        <f t="shared" si="79"/>
        <v>0</v>
      </c>
      <c r="O317" s="94">
        <f t="shared" si="79"/>
        <v>0</v>
      </c>
    </row>
    <row r="318" spans="1:15" ht="25.5" hidden="1">
      <c r="A318" s="109">
        <f t="shared" si="90"/>
        <v>288</v>
      </c>
      <c r="B318" s="110">
        <v>472400</v>
      </c>
      <c r="C318" s="111" t="s">
        <v>375</v>
      </c>
      <c r="D318" s="182"/>
      <c r="E318" s="181"/>
      <c r="F318" s="182"/>
      <c r="G318" s="181"/>
      <c r="H318" s="180"/>
      <c r="I318" s="179"/>
      <c r="J318" s="182"/>
      <c r="K318" s="181"/>
      <c r="L318" s="182"/>
      <c r="M318" s="181"/>
      <c r="N318" s="116">
        <f t="shared" si="79"/>
        <v>0</v>
      </c>
      <c r="O318" s="94">
        <f t="shared" si="79"/>
        <v>0</v>
      </c>
    </row>
    <row r="319" spans="1:15" ht="25.5" hidden="1">
      <c r="A319" s="109">
        <f t="shared" si="90"/>
        <v>289</v>
      </c>
      <c r="B319" s="110">
        <v>472500</v>
      </c>
      <c r="C319" s="111" t="s">
        <v>376</v>
      </c>
      <c r="D319" s="182"/>
      <c r="E319" s="181"/>
      <c r="F319" s="182"/>
      <c r="G319" s="181"/>
      <c r="H319" s="180"/>
      <c r="I319" s="179"/>
      <c r="J319" s="182"/>
      <c r="K319" s="181"/>
      <c r="L319" s="182"/>
      <c r="M319" s="181"/>
      <c r="N319" s="116">
        <f t="shared" si="79"/>
        <v>0</v>
      </c>
      <c r="O319" s="94">
        <f t="shared" si="79"/>
        <v>0</v>
      </c>
    </row>
    <row r="320" spans="1:15" ht="15" hidden="1">
      <c r="A320" s="109">
        <f t="shared" si="90"/>
        <v>290</v>
      </c>
      <c r="B320" s="110">
        <v>472600</v>
      </c>
      <c r="C320" s="111" t="s">
        <v>377</v>
      </c>
      <c r="D320" s="182"/>
      <c r="E320" s="181"/>
      <c r="F320" s="182"/>
      <c r="G320" s="181"/>
      <c r="H320" s="180"/>
      <c r="I320" s="179"/>
      <c r="J320" s="182"/>
      <c r="K320" s="181"/>
      <c r="L320" s="182"/>
      <c r="M320" s="181"/>
      <c r="N320" s="116">
        <f t="shared" si="79"/>
        <v>0</v>
      </c>
      <c r="O320" s="94">
        <f t="shared" si="79"/>
        <v>0</v>
      </c>
    </row>
    <row r="321" spans="1:15" ht="25.5" hidden="1">
      <c r="A321" s="109">
        <f t="shared" si="90"/>
        <v>291</v>
      </c>
      <c r="B321" s="110">
        <v>472700</v>
      </c>
      <c r="C321" s="111" t="s">
        <v>378</v>
      </c>
      <c r="D321" s="182"/>
      <c r="E321" s="181"/>
      <c r="F321" s="182"/>
      <c r="G321" s="181"/>
      <c r="H321" s="180"/>
      <c r="I321" s="179"/>
      <c r="J321" s="182"/>
      <c r="K321" s="181"/>
      <c r="L321" s="182"/>
      <c r="M321" s="181"/>
      <c r="N321" s="116">
        <f t="shared" si="79"/>
        <v>0</v>
      </c>
      <c r="O321" s="94">
        <f t="shared" si="79"/>
        <v>0</v>
      </c>
    </row>
    <row r="322" spans="1:15" ht="25.5" hidden="1">
      <c r="A322" s="109">
        <f t="shared" si="90"/>
        <v>292</v>
      </c>
      <c r="B322" s="110">
        <v>472800</v>
      </c>
      <c r="C322" s="111" t="s">
        <v>379</v>
      </c>
      <c r="D322" s="182"/>
      <c r="E322" s="181"/>
      <c r="F322" s="182"/>
      <c r="G322" s="181"/>
      <c r="H322" s="180"/>
      <c r="I322" s="179"/>
      <c r="J322" s="182"/>
      <c r="K322" s="181"/>
      <c r="L322" s="182"/>
      <c r="M322" s="181"/>
      <c r="N322" s="116">
        <f aca="true" t="shared" si="98" ref="N322:O385">SUM(H322,J322,L322)</f>
        <v>0</v>
      </c>
      <c r="O322" s="94">
        <f t="shared" si="98"/>
        <v>0</v>
      </c>
    </row>
    <row r="323" spans="1:15" ht="15" hidden="1">
      <c r="A323" s="109">
        <f t="shared" si="90"/>
        <v>293</v>
      </c>
      <c r="B323" s="110">
        <v>472900</v>
      </c>
      <c r="C323" s="111" t="s">
        <v>380</v>
      </c>
      <c r="D323" s="182"/>
      <c r="E323" s="181"/>
      <c r="F323" s="182"/>
      <c r="G323" s="181"/>
      <c r="H323" s="180"/>
      <c r="I323" s="179"/>
      <c r="J323" s="182"/>
      <c r="K323" s="181"/>
      <c r="L323" s="182"/>
      <c r="M323" s="181"/>
      <c r="N323" s="116">
        <f t="shared" si="98"/>
        <v>0</v>
      </c>
      <c r="O323" s="94">
        <f t="shared" si="98"/>
        <v>0</v>
      </c>
    </row>
    <row r="324" spans="1:15" ht="25.5" hidden="1">
      <c r="A324" s="106">
        <f t="shared" si="90"/>
        <v>294</v>
      </c>
      <c r="B324" s="107">
        <v>480000</v>
      </c>
      <c r="C324" s="108" t="s">
        <v>460</v>
      </c>
      <c r="D324" s="99">
        <f>D325+D328+D332+D334+D337+D339</f>
        <v>0</v>
      </c>
      <c r="E324" s="90">
        <f aca="true" t="shared" si="99" ref="E324:M324">E325+E328+E332+E334+E337+E339</f>
        <v>0</v>
      </c>
      <c r="F324" s="99">
        <f t="shared" si="99"/>
        <v>0</v>
      </c>
      <c r="G324" s="90">
        <f t="shared" si="99"/>
        <v>0</v>
      </c>
      <c r="H324" s="89">
        <f t="shared" si="99"/>
        <v>0</v>
      </c>
      <c r="I324" s="90">
        <f t="shared" si="99"/>
        <v>0</v>
      </c>
      <c r="J324" s="99">
        <f t="shared" si="99"/>
        <v>0</v>
      </c>
      <c r="K324" s="90">
        <f t="shared" si="99"/>
        <v>0</v>
      </c>
      <c r="L324" s="99">
        <f t="shared" si="99"/>
        <v>0</v>
      </c>
      <c r="M324" s="90">
        <f t="shared" si="99"/>
        <v>0</v>
      </c>
      <c r="N324" s="99">
        <f t="shared" si="98"/>
        <v>0</v>
      </c>
      <c r="O324" s="90">
        <f t="shared" si="98"/>
        <v>0</v>
      </c>
    </row>
    <row r="325" spans="1:15" ht="25.5" hidden="1">
      <c r="A325" s="106">
        <f t="shared" si="90"/>
        <v>295</v>
      </c>
      <c r="B325" s="107">
        <v>481000</v>
      </c>
      <c r="C325" s="108" t="s">
        <v>461</v>
      </c>
      <c r="D325" s="99">
        <f aca="true" t="shared" si="100" ref="D325:M325">SUM(D326:D327)</f>
        <v>0</v>
      </c>
      <c r="E325" s="90">
        <f t="shared" si="100"/>
        <v>0</v>
      </c>
      <c r="F325" s="99">
        <f t="shared" si="100"/>
        <v>0</v>
      </c>
      <c r="G325" s="90">
        <f t="shared" si="100"/>
        <v>0</v>
      </c>
      <c r="H325" s="89">
        <f t="shared" si="100"/>
        <v>0</v>
      </c>
      <c r="I325" s="90">
        <f t="shared" si="100"/>
        <v>0</v>
      </c>
      <c r="J325" s="99">
        <f t="shared" si="100"/>
        <v>0</v>
      </c>
      <c r="K325" s="90">
        <f t="shared" si="100"/>
        <v>0</v>
      </c>
      <c r="L325" s="99">
        <f t="shared" si="100"/>
        <v>0</v>
      </c>
      <c r="M325" s="90">
        <f t="shared" si="100"/>
        <v>0</v>
      </c>
      <c r="N325" s="99">
        <f t="shared" si="98"/>
        <v>0</v>
      </c>
      <c r="O325" s="90">
        <f t="shared" si="98"/>
        <v>0</v>
      </c>
    </row>
    <row r="326" spans="1:15" ht="38.25" hidden="1">
      <c r="A326" s="109">
        <f t="shared" si="90"/>
        <v>296</v>
      </c>
      <c r="B326" s="110">
        <v>481100</v>
      </c>
      <c r="C326" s="111" t="s">
        <v>381</v>
      </c>
      <c r="D326" s="182"/>
      <c r="E326" s="181"/>
      <c r="F326" s="182"/>
      <c r="G326" s="181"/>
      <c r="H326" s="180"/>
      <c r="I326" s="179"/>
      <c r="J326" s="182"/>
      <c r="K326" s="181"/>
      <c r="L326" s="182"/>
      <c r="M326" s="181"/>
      <c r="N326" s="116">
        <f t="shared" si="98"/>
        <v>0</v>
      </c>
      <c r="O326" s="94">
        <f t="shared" si="98"/>
        <v>0</v>
      </c>
    </row>
    <row r="327" spans="1:15" ht="25.5" hidden="1">
      <c r="A327" s="109">
        <f t="shared" si="90"/>
        <v>297</v>
      </c>
      <c r="B327" s="110">
        <v>481900</v>
      </c>
      <c r="C327" s="111" t="s">
        <v>37</v>
      </c>
      <c r="D327" s="182"/>
      <c r="E327" s="181"/>
      <c r="F327" s="182"/>
      <c r="G327" s="181"/>
      <c r="H327" s="180"/>
      <c r="I327" s="179"/>
      <c r="J327" s="182"/>
      <c r="K327" s="181"/>
      <c r="L327" s="182"/>
      <c r="M327" s="181"/>
      <c r="N327" s="116">
        <f t="shared" si="98"/>
        <v>0</v>
      </c>
      <c r="O327" s="94">
        <f t="shared" si="98"/>
        <v>0</v>
      </c>
    </row>
    <row r="328" spans="1:15" ht="25.5" hidden="1">
      <c r="A328" s="106">
        <f t="shared" si="90"/>
        <v>298</v>
      </c>
      <c r="B328" s="107">
        <v>482000</v>
      </c>
      <c r="C328" s="108" t="s">
        <v>462</v>
      </c>
      <c r="D328" s="99">
        <f>SUM(D329:D331)</f>
        <v>0</v>
      </c>
      <c r="E328" s="90">
        <f aca="true" t="shared" si="101" ref="E328:M328">SUM(E329:E331)</f>
        <v>0</v>
      </c>
      <c r="F328" s="99">
        <f t="shared" si="101"/>
        <v>0</v>
      </c>
      <c r="G328" s="90">
        <f t="shared" si="101"/>
        <v>0</v>
      </c>
      <c r="H328" s="89">
        <f t="shared" si="101"/>
        <v>0</v>
      </c>
      <c r="I328" s="90">
        <f t="shared" si="101"/>
        <v>0</v>
      </c>
      <c r="J328" s="99">
        <f t="shared" si="101"/>
        <v>0</v>
      </c>
      <c r="K328" s="90">
        <f t="shared" si="101"/>
        <v>0</v>
      </c>
      <c r="L328" s="99">
        <f t="shared" si="101"/>
        <v>0</v>
      </c>
      <c r="M328" s="90">
        <f t="shared" si="101"/>
        <v>0</v>
      </c>
      <c r="N328" s="99">
        <f t="shared" si="98"/>
        <v>0</v>
      </c>
      <c r="O328" s="90">
        <f t="shared" si="98"/>
        <v>0</v>
      </c>
    </row>
    <row r="329" spans="1:15" ht="15" hidden="1">
      <c r="A329" s="109">
        <f t="shared" si="90"/>
        <v>299</v>
      </c>
      <c r="B329" s="110">
        <v>482100</v>
      </c>
      <c r="C329" s="111" t="s">
        <v>38</v>
      </c>
      <c r="D329" s="182"/>
      <c r="E329" s="181"/>
      <c r="F329" s="182"/>
      <c r="G329" s="181"/>
      <c r="H329" s="180"/>
      <c r="I329" s="179"/>
      <c r="J329" s="182"/>
      <c r="K329" s="181"/>
      <c r="L329" s="182"/>
      <c r="M329" s="181"/>
      <c r="N329" s="116">
        <f t="shared" si="98"/>
        <v>0</v>
      </c>
      <c r="O329" s="94">
        <f t="shared" si="98"/>
        <v>0</v>
      </c>
    </row>
    <row r="330" spans="1:15" ht="15" hidden="1">
      <c r="A330" s="109">
        <f t="shared" si="90"/>
        <v>300</v>
      </c>
      <c r="B330" s="110">
        <v>482200</v>
      </c>
      <c r="C330" s="111" t="s">
        <v>39</v>
      </c>
      <c r="D330" s="182"/>
      <c r="E330" s="181"/>
      <c r="F330" s="182"/>
      <c r="G330" s="181"/>
      <c r="H330" s="180"/>
      <c r="I330" s="179"/>
      <c r="J330" s="182"/>
      <c r="K330" s="181"/>
      <c r="L330" s="182"/>
      <c r="M330" s="181"/>
      <c r="N330" s="116">
        <f t="shared" si="98"/>
        <v>0</v>
      </c>
      <c r="O330" s="94">
        <f t="shared" si="98"/>
        <v>0</v>
      </c>
    </row>
    <row r="331" spans="1:15" ht="15" hidden="1">
      <c r="A331" s="109">
        <f t="shared" si="90"/>
        <v>301</v>
      </c>
      <c r="B331" s="110">
        <v>482300</v>
      </c>
      <c r="C331" s="111" t="s">
        <v>40</v>
      </c>
      <c r="D331" s="182"/>
      <c r="E331" s="181"/>
      <c r="F331" s="182"/>
      <c r="G331" s="181"/>
      <c r="H331" s="180"/>
      <c r="I331" s="179"/>
      <c r="J331" s="182"/>
      <c r="K331" s="181"/>
      <c r="L331" s="182"/>
      <c r="M331" s="181"/>
      <c r="N331" s="116">
        <f t="shared" si="98"/>
        <v>0</v>
      </c>
      <c r="O331" s="94">
        <f t="shared" si="98"/>
        <v>0</v>
      </c>
    </row>
    <row r="332" spans="1:15" ht="25.5" hidden="1">
      <c r="A332" s="106">
        <f t="shared" si="90"/>
        <v>302</v>
      </c>
      <c r="B332" s="107">
        <v>483000</v>
      </c>
      <c r="C332" s="108" t="s">
        <v>463</v>
      </c>
      <c r="D332" s="99">
        <f aca="true" t="shared" si="102" ref="D332:M332">D333</f>
        <v>0</v>
      </c>
      <c r="E332" s="90">
        <f t="shared" si="102"/>
        <v>0</v>
      </c>
      <c r="F332" s="99">
        <f t="shared" si="102"/>
        <v>0</v>
      </c>
      <c r="G332" s="90">
        <f t="shared" si="102"/>
        <v>0</v>
      </c>
      <c r="H332" s="89">
        <f t="shared" si="102"/>
        <v>0</v>
      </c>
      <c r="I332" s="90">
        <f t="shared" si="102"/>
        <v>0</v>
      </c>
      <c r="J332" s="99">
        <f t="shared" si="102"/>
        <v>0</v>
      </c>
      <c r="K332" s="90">
        <f t="shared" si="102"/>
        <v>0</v>
      </c>
      <c r="L332" s="99">
        <f t="shared" si="102"/>
        <v>0</v>
      </c>
      <c r="M332" s="90">
        <f t="shared" si="102"/>
        <v>0</v>
      </c>
      <c r="N332" s="99">
        <f t="shared" si="98"/>
        <v>0</v>
      </c>
      <c r="O332" s="90">
        <f t="shared" si="98"/>
        <v>0</v>
      </c>
    </row>
    <row r="333" spans="1:15" ht="25.5" hidden="1">
      <c r="A333" s="109">
        <f t="shared" si="90"/>
        <v>303</v>
      </c>
      <c r="B333" s="110">
        <v>483100</v>
      </c>
      <c r="C333" s="111" t="s">
        <v>49</v>
      </c>
      <c r="D333" s="182"/>
      <c r="E333" s="181"/>
      <c r="F333" s="182"/>
      <c r="G333" s="181"/>
      <c r="H333" s="180"/>
      <c r="I333" s="179"/>
      <c r="J333" s="182"/>
      <c r="K333" s="181"/>
      <c r="L333" s="182"/>
      <c r="M333" s="181"/>
      <c r="N333" s="116">
        <f t="shared" si="98"/>
        <v>0</v>
      </c>
      <c r="O333" s="94">
        <f t="shared" si="98"/>
        <v>0</v>
      </c>
    </row>
    <row r="334" spans="1:15" ht="63.75" hidden="1">
      <c r="A334" s="106">
        <f t="shared" si="90"/>
        <v>304</v>
      </c>
      <c r="B334" s="107">
        <v>484000</v>
      </c>
      <c r="C334" s="108" t="s">
        <v>464</v>
      </c>
      <c r="D334" s="99">
        <f aca="true" t="shared" si="103" ref="D334:M334">SUM(D335:D336)</f>
        <v>0</v>
      </c>
      <c r="E334" s="90">
        <f t="shared" si="103"/>
        <v>0</v>
      </c>
      <c r="F334" s="99">
        <f t="shared" si="103"/>
        <v>0</v>
      </c>
      <c r="G334" s="90">
        <f t="shared" si="103"/>
        <v>0</v>
      </c>
      <c r="H334" s="89">
        <f t="shared" si="103"/>
        <v>0</v>
      </c>
      <c r="I334" s="90">
        <f t="shared" si="103"/>
        <v>0</v>
      </c>
      <c r="J334" s="99">
        <f t="shared" si="103"/>
        <v>0</v>
      </c>
      <c r="K334" s="90">
        <f t="shared" si="103"/>
        <v>0</v>
      </c>
      <c r="L334" s="99">
        <f t="shared" si="103"/>
        <v>0</v>
      </c>
      <c r="M334" s="90">
        <f t="shared" si="103"/>
        <v>0</v>
      </c>
      <c r="N334" s="99">
        <f t="shared" si="98"/>
        <v>0</v>
      </c>
      <c r="O334" s="90">
        <f t="shared" si="98"/>
        <v>0</v>
      </c>
    </row>
    <row r="335" spans="1:15" ht="38.25" hidden="1">
      <c r="A335" s="109">
        <f t="shared" si="90"/>
        <v>305</v>
      </c>
      <c r="B335" s="110">
        <v>484100</v>
      </c>
      <c r="C335" s="111" t="s">
        <v>41</v>
      </c>
      <c r="D335" s="182"/>
      <c r="E335" s="181"/>
      <c r="F335" s="182"/>
      <c r="G335" s="181"/>
      <c r="H335" s="180"/>
      <c r="I335" s="179"/>
      <c r="J335" s="182"/>
      <c r="K335" s="181"/>
      <c r="L335" s="182"/>
      <c r="M335" s="181"/>
      <c r="N335" s="116">
        <f t="shared" si="98"/>
        <v>0</v>
      </c>
      <c r="O335" s="94">
        <f t="shared" si="98"/>
        <v>0</v>
      </c>
    </row>
    <row r="336" spans="1:15" ht="15" hidden="1">
      <c r="A336" s="109">
        <f t="shared" si="90"/>
        <v>306</v>
      </c>
      <c r="B336" s="110">
        <v>484200</v>
      </c>
      <c r="C336" s="111" t="s">
        <v>42</v>
      </c>
      <c r="D336" s="182"/>
      <c r="E336" s="181"/>
      <c r="F336" s="182"/>
      <c r="G336" s="181"/>
      <c r="H336" s="180"/>
      <c r="I336" s="179"/>
      <c r="J336" s="182"/>
      <c r="K336" s="181"/>
      <c r="L336" s="182"/>
      <c r="M336" s="181"/>
      <c r="N336" s="116">
        <f t="shared" si="98"/>
        <v>0</v>
      </c>
      <c r="O336" s="94">
        <f t="shared" si="98"/>
        <v>0</v>
      </c>
    </row>
    <row r="337" spans="1:15" ht="38.25" hidden="1">
      <c r="A337" s="106">
        <f t="shared" si="90"/>
        <v>307</v>
      </c>
      <c r="B337" s="107">
        <v>485000</v>
      </c>
      <c r="C337" s="108" t="s">
        <v>465</v>
      </c>
      <c r="D337" s="99">
        <f aca="true" t="shared" si="104" ref="D337:M339">D338</f>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38.25" hidden="1">
      <c r="A338" s="109">
        <f t="shared" si="90"/>
        <v>308</v>
      </c>
      <c r="B338" s="110">
        <v>485100</v>
      </c>
      <c r="C338" s="111" t="s">
        <v>50</v>
      </c>
      <c r="D338" s="182"/>
      <c r="E338" s="181"/>
      <c r="F338" s="182"/>
      <c r="G338" s="181"/>
      <c r="H338" s="180"/>
      <c r="I338" s="179"/>
      <c r="J338" s="182"/>
      <c r="K338" s="181"/>
      <c r="L338" s="182"/>
      <c r="M338" s="181"/>
      <c r="N338" s="116">
        <f t="shared" si="98"/>
        <v>0</v>
      </c>
      <c r="O338" s="94">
        <f t="shared" si="98"/>
        <v>0</v>
      </c>
    </row>
    <row r="339" spans="1:15" ht="51" hidden="1">
      <c r="A339" s="106">
        <f t="shared" si="90"/>
        <v>309</v>
      </c>
      <c r="B339" s="107">
        <v>489000</v>
      </c>
      <c r="C339" s="108" t="s">
        <v>241</v>
      </c>
      <c r="D339" s="99">
        <f t="shared" si="104"/>
        <v>0</v>
      </c>
      <c r="E339" s="90">
        <f t="shared" si="104"/>
        <v>0</v>
      </c>
      <c r="F339" s="99">
        <f t="shared" si="104"/>
        <v>0</v>
      </c>
      <c r="G339" s="90">
        <f t="shared" si="104"/>
        <v>0</v>
      </c>
      <c r="H339" s="89">
        <f t="shared" si="104"/>
        <v>0</v>
      </c>
      <c r="I339" s="90">
        <f t="shared" si="104"/>
        <v>0</v>
      </c>
      <c r="J339" s="99">
        <f t="shared" si="104"/>
        <v>0</v>
      </c>
      <c r="K339" s="90">
        <f t="shared" si="104"/>
        <v>0</v>
      </c>
      <c r="L339" s="99">
        <f t="shared" si="104"/>
        <v>0</v>
      </c>
      <c r="M339" s="90">
        <f t="shared" si="104"/>
        <v>0</v>
      </c>
      <c r="N339" s="99">
        <f t="shared" si="98"/>
        <v>0</v>
      </c>
      <c r="O339" s="90">
        <f t="shared" si="98"/>
        <v>0</v>
      </c>
    </row>
    <row r="340" spans="1:15" ht="51" hidden="1">
      <c r="A340" s="109">
        <f t="shared" si="90"/>
        <v>310</v>
      </c>
      <c r="B340" s="110">
        <v>489100</v>
      </c>
      <c r="C340" s="111" t="s">
        <v>524</v>
      </c>
      <c r="D340" s="182"/>
      <c r="E340" s="181"/>
      <c r="F340" s="182"/>
      <c r="G340" s="181"/>
      <c r="H340" s="180"/>
      <c r="I340" s="179"/>
      <c r="J340" s="182"/>
      <c r="K340" s="181"/>
      <c r="L340" s="182"/>
      <c r="M340" s="181"/>
      <c r="N340" s="116">
        <f t="shared" si="98"/>
        <v>0</v>
      </c>
      <c r="O340" s="94">
        <f t="shared" si="98"/>
        <v>0</v>
      </c>
    </row>
    <row r="341" spans="1:15" ht="38.25" hidden="1">
      <c r="A341" s="117">
        <f t="shared" si="90"/>
        <v>311</v>
      </c>
      <c r="B341" s="118">
        <v>500000</v>
      </c>
      <c r="C341" s="119" t="s">
        <v>242</v>
      </c>
      <c r="D341" s="120">
        <f>D342+D364+D373+D376+D384</f>
        <v>0</v>
      </c>
      <c r="E341" s="121">
        <f aca="true" t="shared" si="105" ref="E341:M341">E342+E364+E373+E376+E384</f>
        <v>0</v>
      </c>
      <c r="F341" s="120">
        <f t="shared" si="105"/>
        <v>0</v>
      </c>
      <c r="G341" s="121">
        <f t="shared" si="105"/>
        <v>0</v>
      </c>
      <c r="H341" s="84">
        <f t="shared" si="105"/>
        <v>0</v>
      </c>
      <c r="I341" s="121">
        <f t="shared" si="105"/>
        <v>0</v>
      </c>
      <c r="J341" s="120">
        <f t="shared" si="105"/>
        <v>0</v>
      </c>
      <c r="K341" s="121">
        <f t="shared" si="105"/>
        <v>0</v>
      </c>
      <c r="L341" s="120">
        <f t="shared" si="105"/>
        <v>0</v>
      </c>
      <c r="M341" s="121">
        <f t="shared" si="105"/>
        <v>0</v>
      </c>
      <c r="N341" s="120">
        <f t="shared" si="98"/>
        <v>0</v>
      </c>
      <c r="O341" s="121">
        <f t="shared" si="98"/>
        <v>0</v>
      </c>
    </row>
    <row r="342" spans="1:15" ht="25.5" hidden="1">
      <c r="A342" s="106">
        <f t="shared" si="90"/>
        <v>312</v>
      </c>
      <c r="B342" s="107">
        <v>510000</v>
      </c>
      <c r="C342" s="108" t="s">
        <v>243</v>
      </c>
      <c r="D342" s="99">
        <f>D343+D348+D358+D360+D362</f>
        <v>0</v>
      </c>
      <c r="E342" s="90">
        <f aca="true" t="shared" si="106" ref="E342:M342">E343+E348+E358+E360+E362</f>
        <v>0</v>
      </c>
      <c r="F342" s="99">
        <f t="shared" si="106"/>
        <v>0</v>
      </c>
      <c r="G342" s="90">
        <f t="shared" si="106"/>
        <v>0</v>
      </c>
      <c r="H342" s="89">
        <f t="shared" si="106"/>
        <v>0</v>
      </c>
      <c r="I342" s="90">
        <f t="shared" si="106"/>
        <v>0</v>
      </c>
      <c r="J342" s="99">
        <f t="shared" si="106"/>
        <v>0</v>
      </c>
      <c r="K342" s="90">
        <f t="shared" si="106"/>
        <v>0</v>
      </c>
      <c r="L342" s="99">
        <f t="shared" si="106"/>
        <v>0</v>
      </c>
      <c r="M342" s="90">
        <f t="shared" si="106"/>
        <v>0</v>
      </c>
      <c r="N342" s="99">
        <f t="shared" si="98"/>
        <v>0</v>
      </c>
      <c r="O342" s="90">
        <f t="shared" si="98"/>
        <v>0</v>
      </c>
    </row>
    <row r="343" spans="1:15" ht="25.5" hidden="1">
      <c r="A343" s="106">
        <f t="shared" si="90"/>
        <v>313</v>
      </c>
      <c r="B343" s="107">
        <v>511000</v>
      </c>
      <c r="C343" s="108" t="s">
        <v>244</v>
      </c>
      <c r="D343" s="99">
        <f aca="true" t="shared" si="107" ref="D343:M343">SUM(D344:D347)</f>
        <v>0</v>
      </c>
      <c r="E343" s="90">
        <f t="shared" si="107"/>
        <v>0</v>
      </c>
      <c r="F343" s="99">
        <f t="shared" si="107"/>
        <v>0</v>
      </c>
      <c r="G343" s="90">
        <f t="shared" si="107"/>
        <v>0</v>
      </c>
      <c r="H343" s="89">
        <f t="shared" si="107"/>
        <v>0</v>
      </c>
      <c r="I343" s="90">
        <f t="shared" si="107"/>
        <v>0</v>
      </c>
      <c r="J343" s="99">
        <f t="shared" si="107"/>
        <v>0</v>
      </c>
      <c r="K343" s="90">
        <f t="shared" si="107"/>
        <v>0</v>
      </c>
      <c r="L343" s="99">
        <f t="shared" si="107"/>
        <v>0</v>
      </c>
      <c r="M343" s="90">
        <f t="shared" si="107"/>
        <v>0</v>
      </c>
      <c r="N343" s="99">
        <f t="shared" si="98"/>
        <v>0</v>
      </c>
      <c r="O343" s="90">
        <f t="shared" si="98"/>
        <v>0</v>
      </c>
    </row>
    <row r="344" spans="1:15" ht="15" hidden="1">
      <c r="A344" s="109">
        <f t="shared" si="90"/>
        <v>314</v>
      </c>
      <c r="B344" s="110">
        <v>511100</v>
      </c>
      <c r="C344" s="111" t="s">
        <v>43</v>
      </c>
      <c r="D344" s="182"/>
      <c r="E344" s="181"/>
      <c r="F344" s="182"/>
      <c r="G344" s="181"/>
      <c r="H344" s="180"/>
      <c r="I344" s="179"/>
      <c r="J344" s="182"/>
      <c r="K344" s="181"/>
      <c r="L344" s="182"/>
      <c r="M344" s="181"/>
      <c r="N344" s="116">
        <f t="shared" si="98"/>
        <v>0</v>
      </c>
      <c r="O344" s="94">
        <f t="shared" si="98"/>
        <v>0</v>
      </c>
    </row>
    <row r="345" spans="1:15" ht="15" hidden="1">
      <c r="A345" s="109">
        <f t="shared" si="90"/>
        <v>315</v>
      </c>
      <c r="B345" s="110">
        <v>511200</v>
      </c>
      <c r="C345" s="111" t="s">
        <v>44</v>
      </c>
      <c r="D345" s="182"/>
      <c r="E345" s="181"/>
      <c r="F345" s="182"/>
      <c r="G345" s="181"/>
      <c r="H345" s="180"/>
      <c r="I345" s="179"/>
      <c r="J345" s="182"/>
      <c r="K345" s="181"/>
      <c r="L345" s="182"/>
      <c r="M345" s="181"/>
      <c r="N345" s="116">
        <f t="shared" si="98"/>
        <v>0</v>
      </c>
      <c r="O345" s="94">
        <f t="shared" si="98"/>
        <v>0</v>
      </c>
    </row>
    <row r="346" spans="1:15" ht="25.5" hidden="1">
      <c r="A346" s="109">
        <f t="shared" si="90"/>
        <v>316</v>
      </c>
      <c r="B346" s="110">
        <v>511300</v>
      </c>
      <c r="C346" s="111" t="s">
        <v>45</v>
      </c>
      <c r="D346" s="182"/>
      <c r="E346" s="181"/>
      <c r="F346" s="182"/>
      <c r="G346" s="181"/>
      <c r="H346" s="180"/>
      <c r="I346" s="179"/>
      <c r="J346" s="182"/>
      <c r="K346" s="181"/>
      <c r="L346" s="182"/>
      <c r="M346" s="181"/>
      <c r="N346" s="116">
        <f t="shared" si="98"/>
        <v>0</v>
      </c>
      <c r="O346" s="94">
        <f t="shared" si="98"/>
        <v>0</v>
      </c>
    </row>
    <row r="347" spans="1:15" ht="15" hidden="1">
      <c r="A347" s="109">
        <f t="shared" si="90"/>
        <v>317</v>
      </c>
      <c r="B347" s="110">
        <v>511400</v>
      </c>
      <c r="C347" s="111" t="s">
        <v>46</v>
      </c>
      <c r="D347" s="182"/>
      <c r="E347" s="181"/>
      <c r="F347" s="182"/>
      <c r="G347" s="181"/>
      <c r="H347" s="180"/>
      <c r="I347" s="179"/>
      <c r="J347" s="182"/>
      <c r="K347" s="181"/>
      <c r="L347" s="182"/>
      <c r="M347" s="181"/>
      <c r="N347" s="116">
        <f t="shared" si="98"/>
        <v>0</v>
      </c>
      <c r="O347" s="94">
        <f t="shared" si="98"/>
        <v>0</v>
      </c>
    </row>
    <row r="348" spans="1:15" ht="25.5" hidden="1">
      <c r="A348" s="106">
        <f t="shared" si="90"/>
        <v>318</v>
      </c>
      <c r="B348" s="107">
        <v>512000</v>
      </c>
      <c r="C348" s="108" t="s">
        <v>245</v>
      </c>
      <c r="D348" s="99">
        <f aca="true" t="shared" si="108" ref="D348:M348">SUM(D349:D357)</f>
        <v>0</v>
      </c>
      <c r="E348" s="90">
        <f t="shared" si="108"/>
        <v>0</v>
      </c>
      <c r="F348" s="99">
        <f t="shared" si="108"/>
        <v>0</v>
      </c>
      <c r="G348" s="90">
        <f t="shared" si="108"/>
        <v>0</v>
      </c>
      <c r="H348" s="89">
        <f t="shared" si="108"/>
        <v>0</v>
      </c>
      <c r="I348" s="90">
        <f t="shared" si="108"/>
        <v>0</v>
      </c>
      <c r="J348" s="99">
        <f t="shared" si="108"/>
        <v>0</v>
      </c>
      <c r="K348" s="90">
        <f t="shared" si="108"/>
        <v>0</v>
      </c>
      <c r="L348" s="99">
        <f t="shared" si="108"/>
        <v>0</v>
      </c>
      <c r="M348" s="90">
        <f t="shared" si="108"/>
        <v>0</v>
      </c>
      <c r="N348" s="99">
        <f t="shared" si="98"/>
        <v>0</v>
      </c>
      <c r="O348" s="90">
        <f t="shared" si="98"/>
        <v>0</v>
      </c>
    </row>
    <row r="349" spans="1:15" ht="15" hidden="1">
      <c r="A349" s="109">
        <f t="shared" si="90"/>
        <v>319</v>
      </c>
      <c r="B349" s="110">
        <v>512100</v>
      </c>
      <c r="C349" s="111" t="s">
        <v>470</v>
      </c>
      <c r="D349" s="182"/>
      <c r="E349" s="181"/>
      <c r="F349" s="182"/>
      <c r="G349" s="181"/>
      <c r="H349" s="180"/>
      <c r="I349" s="179"/>
      <c r="J349" s="182"/>
      <c r="K349" s="181"/>
      <c r="L349" s="182"/>
      <c r="M349" s="181"/>
      <c r="N349" s="116">
        <f t="shared" si="98"/>
        <v>0</v>
      </c>
      <c r="O349" s="94">
        <f t="shared" si="98"/>
        <v>0</v>
      </c>
    </row>
    <row r="350" spans="1:15" ht="15" hidden="1">
      <c r="A350" s="109">
        <f t="shared" si="90"/>
        <v>320</v>
      </c>
      <c r="B350" s="110">
        <v>512200</v>
      </c>
      <c r="C350" s="111" t="s">
        <v>471</v>
      </c>
      <c r="D350" s="182"/>
      <c r="E350" s="181"/>
      <c r="F350" s="182"/>
      <c r="G350" s="181"/>
      <c r="H350" s="180"/>
      <c r="I350" s="179"/>
      <c r="J350" s="182"/>
      <c r="K350" s="181"/>
      <c r="L350" s="182"/>
      <c r="M350" s="181"/>
      <c r="N350" s="116">
        <f t="shared" si="98"/>
        <v>0</v>
      </c>
      <c r="O350" s="94">
        <f t="shared" si="98"/>
        <v>0</v>
      </c>
    </row>
    <row r="351" spans="1:15" ht="15" hidden="1">
      <c r="A351" s="109">
        <f t="shared" si="90"/>
        <v>321</v>
      </c>
      <c r="B351" s="110">
        <v>512300</v>
      </c>
      <c r="C351" s="111" t="s">
        <v>472</v>
      </c>
      <c r="D351" s="182"/>
      <c r="E351" s="181"/>
      <c r="F351" s="182"/>
      <c r="G351" s="181"/>
      <c r="H351" s="180"/>
      <c r="I351" s="179"/>
      <c r="J351" s="182"/>
      <c r="K351" s="181"/>
      <c r="L351" s="182"/>
      <c r="M351" s="181"/>
      <c r="N351" s="116">
        <f t="shared" si="98"/>
        <v>0</v>
      </c>
      <c r="O351" s="94">
        <f t="shared" si="98"/>
        <v>0</v>
      </c>
    </row>
    <row r="352" spans="1:15" ht="25.5" hidden="1">
      <c r="A352" s="109">
        <f t="shared" si="90"/>
        <v>322</v>
      </c>
      <c r="B352" s="110">
        <v>512400</v>
      </c>
      <c r="C352" s="111" t="s">
        <v>473</v>
      </c>
      <c r="D352" s="182"/>
      <c r="E352" s="181"/>
      <c r="F352" s="182"/>
      <c r="G352" s="181"/>
      <c r="H352" s="180"/>
      <c r="I352" s="179"/>
      <c r="J352" s="182"/>
      <c r="K352" s="181"/>
      <c r="L352" s="182"/>
      <c r="M352" s="181"/>
      <c r="N352" s="116">
        <f t="shared" si="98"/>
        <v>0</v>
      </c>
      <c r="O352" s="94">
        <f t="shared" si="98"/>
        <v>0</v>
      </c>
    </row>
    <row r="353" spans="1:15" ht="25.5" hidden="1">
      <c r="A353" s="109">
        <f t="shared" si="90"/>
        <v>323</v>
      </c>
      <c r="B353" s="110">
        <v>512500</v>
      </c>
      <c r="C353" s="111" t="s">
        <v>474</v>
      </c>
      <c r="D353" s="182"/>
      <c r="E353" s="181"/>
      <c r="F353" s="182"/>
      <c r="G353" s="181"/>
      <c r="H353" s="180"/>
      <c r="I353" s="179"/>
      <c r="J353" s="182"/>
      <c r="K353" s="181"/>
      <c r="L353" s="182"/>
      <c r="M353" s="181"/>
      <c r="N353" s="116">
        <f t="shared" si="98"/>
        <v>0</v>
      </c>
      <c r="O353" s="94">
        <f t="shared" si="98"/>
        <v>0</v>
      </c>
    </row>
    <row r="354" spans="1:15" ht="25.5" hidden="1">
      <c r="A354" s="109">
        <f t="shared" si="90"/>
        <v>324</v>
      </c>
      <c r="B354" s="110">
        <v>512600</v>
      </c>
      <c r="C354" s="111" t="s">
        <v>297</v>
      </c>
      <c r="D354" s="182"/>
      <c r="E354" s="181"/>
      <c r="F354" s="182"/>
      <c r="G354" s="181"/>
      <c r="H354" s="180"/>
      <c r="I354" s="179"/>
      <c r="J354" s="182"/>
      <c r="K354" s="181"/>
      <c r="L354" s="182"/>
      <c r="M354" s="181"/>
      <c r="N354" s="116">
        <f t="shared" si="98"/>
        <v>0</v>
      </c>
      <c r="O354" s="94">
        <f t="shared" si="98"/>
        <v>0</v>
      </c>
    </row>
    <row r="355" spans="1:15" ht="15" hidden="1">
      <c r="A355" s="109">
        <f t="shared" si="90"/>
        <v>325</v>
      </c>
      <c r="B355" s="110">
        <v>512700</v>
      </c>
      <c r="C355" s="111" t="s">
        <v>475</v>
      </c>
      <c r="D355" s="182"/>
      <c r="E355" s="181"/>
      <c r="F355" s="182"/>
      <c r="G355" s="181"/>
      <c r="H355" s="180"/>
      <c r="I355" s="179"/>
      <c r="J355" s="182"/>
      <c r="K355" s="181"/>
      <c r="L355" s="182"/>
      <c r="M355" s="181"/>
      <c r="N355" s="116">
        <f t="shared" si="98"/>
        <v>0</v>
      </c>
      <c r="O355" s="94">
        <f t="shared" si="98"/>
        <v>0</v>
      </c>
    </row>
    <row r="356" spans="1:15" ht="15" hidden="1">
      <c r="A356" s="109">
        <f t="shared" si="90"/>
        <v>326</v>
      </c>
      <c r="B356" s="110">
        <v>512800</v>
      </c>
      <c r="C356" s="111" t="s">
        <v>476</v>
      </c>
      <c r="D356" s="182"/>
      <c r="E356" s="181"/>
      <c r="F356" s="182"/>
      <c r="G356" s="181"/>
      <c r="H356" s="180"/>
      <c r="I356" s="179"/>
      <c r="J356" s="182"/>
      <c r="K356" s="181"/>
      <c r="L356" s="182"/>
      <c r="M356" s="181"/>
      <c r="N356" s="116">
        <f t="shared" si="98"/>
        <v>0</v>
      </c>
      <c r="O356" s="94">
        <f t="shared" si="98"/>
        <v>0</v>
      </c>
    </row>
    <row r="357" spans="1:15" ht="25.5" hidden="1">
      <c r="A357" s="109">
        <f t="shared" si="90"/>
        <v>327</v>
      </c>
      <c r="B357" s="110">
        <v>512900</v>
      </c>
      <c r="C357" s="111" t="s">
        <v>477</v>
      </c>
      <c r="D357" s="182"/>
      <c r="E357" s="181"/>
      <c r="F357" s="182"/>
      <c r="G357" s="181"/>
      <c r="H357" s="180"/>
      <c r="I357" s="179"/>
      <c r="J357" s="182"/>
      <c r="K357" s="181"/>
      <c r="L357" s="182"/>
      <c r="M357" s="181"/>
      <c r="N357" s="116">
        <f t="shared" si="98"/>
        <v>0</v>
      </c>
      <c r="O357" s="94">
        <f t="shared" si="98"/>
        <v>0</v>
      </c>
    </row>
    <row r="358" spans="1:15" ht="25.5" hidden="1">
      <c r="A358" s="106">
        <f t="shared" si="90"/>
        <v>328</v>
      </c>
      <c r="B358" s="107">
        <v>513000</v>
      </c>
      <c r="C358" s="108" t="s">
        <v>246</v>
      </c>
      <c r="D358" s="99">
        <f>D359</f>
        <v>0</v>
      </c>
      <c r="E358" s="90">
        <f aca="true" t="shared" si="109" ref="E358:M358">E359</f>
        <v>0</v>
      </c>
      <c r="F358" s="99">
        <f t="shared" si="109"/>
        <v>0</v>
      </c>
      <c r="G358" s="90">
        <f t="shared" si="109"/>
        <v>0</v>
      </c>
      <c r="H358" s="89">
        <f t="shared" si="109"/>
        <v>0</v>
      </c>
      <c r="I358" s="90">
        <f t="shared" si="109"/>
        <v>0</v>
      </c>
      <c r="J358" s="99">
        <f t="shared" si="109"/>
        <v>0</v>
      </c>
      <c r="K358" s="90">
        <f t="shared" si="109"/>
        <v>0</v>
      </c>
      <c r="L358" s="99">
        <f t="shared" si="109"/>
        <v>0</v>
      </c>
      <c r="M358" s="90">
        <f t="shared" si="109"/>
        <v>0</v>
      </c>
      <c r="N358" s="99">
        <f t="shared" si="98"/>
        <v>0</v>
      </c>
      <c r="O358" s="90">
        <f t="shared" si="98"/>
        <v>0</v>
      </c>
    </row>
    <row r="359" spans="1:15" ht="15" hidden="1">
      <c r="A359" s="109">
        <f aca="true" t="shared" si="110" ref="A359:A422">A358+1</f>
        <v>329</v>
      </c>
      <c r="B359" s="110">
        <v>513100</v>
      </c>
      <c r="C359" s="111" t="s">
        <v>57</v>
      </c>
      <c r="D359" s="182"/>
      <c r="E359" s="181"/>
      <c r="F359" s="182"/>
      <c r="G359" s="181"/>
      <c r="H359" s="180"/>
      <c r="I359" s="179"/>
      <c r="J359" s="182"/>
      <c r="K359" s="181"/>
      <c r="L359" s="182"/>
      <c r="M359" s="181"/>
      <c r="N359" s="116">
        <f t="shared" si="98"/>
        <v>0</v>
      </c>
      <c r="O359" s="94">
        <f t="shared" si="98"/>
        <v>0</v>
      </c>
    </row>
    <row r="360" spans="1:15" ht="15" hidden="1">
      <c r="A360" s="106">
        <f t="shared" si="110"/>
        <v>330</v>
      </c>
      <c r="B360" s="107">
        <v>514000</v>
      </c>
      <c r="C360" s="108" t="s">
        <v>247</v>
      </c>
      <c r="D360" s="99">
        <f>D361</f>
        <v>0</v>
      </c>
      <c r="E360" s="90">
        <f aca="true" t="shared" si="111" ref="E360:M360">E361</f>
        <v>0</v>
      </c>
      <c r="F360" s="99">
        <f t="shared" si="111"/>
        <v>0</v>
      </c>
      <c r="G360" s="90">
        <f t="shared" si="111"/>
        <v>0</v>
      </c>
      <c r="H360" s="89">
        <f t="shared" si="111"/>
        <v>0</v>
      </c>
      <c r="I360" s="90">
        <f t="shared" si="111"/>
        <v>0</v>
      </c>
      <c r="J360" s="99">
        <f t="shared" si="111"/>
        <v>0</v>
      </c>
      <c r="K360" s="90">
        <f t="shared" si="111"/>
        <v>0</v>
      </c>
      <c r="L360" s="99">
        <f t="shared" si="111"/>
        <v>0</v>
      </c>
      <c r="M360" s="90">
        <f t="shared" si="111"/>
        <v>0</v>
      </c>
      <c r="N360" s="99">
        <f t="shared" si="98"/>
        <v>0</v>
      </c>
      <c r="O360" s="90">
        <f t="shared" si="98"/>
        <v>0</v>
      </c>
    </row>
    <row r="361" spans="1:15" ht="15" hidden="1">
      <c r="A361" s="109">
        <f t="shared" si="110"/>
        <v>331</v>
      </c>
      <c r="B361" s="110">
        <v>514100</v>
      </c>
      <c r="C361" s="111" t="s">
        <v>58</v>
      </c>
      <c r="D361" s="182"/>
      <c r="E361" s="181"/>
      <c r="F361" s="182"/>
      <c r="G361" s="181"/>
      <c r="H361" s="180"/>
      <c r="I361" s="179"/>
      <c r="J361" s="182"/>
      <c r="K361" s="181"/>
      <c r="L361" s="182"/>
      <c r="M361" s="181"/>
      <c r="N361" s="116">
        <f t="shared" si="98"/>
        <v>0</v>
      </c>
      <c r="O361" s="94">
        <f t="shared" si="98"/>
        <v>0</v>
      </c>
    </row>
    <row r="362" spans="1:15" ht="15" hidden="1">
      <c r="A362" s="106">
        <f t="shared" si="110"/>
        <v>332</v>
      </c>
      <c r="B362" s="107">
        <v>515000</v>
      </c>
      <c r="C362" s="108" t="s">
        <v>248</v>
      </c>
      <c r="D362" s="99">
        <f>D363</f>
        <v>0</v>
      </c>
      <c r="E362" s="90">
        <f aca="true" t="shared" si="112" ref="E362:M362">E363</f>
        <v>0</v>
      </c>
      <c r="F362" s="99">
        <f t="shared" si="112"/>
        <v>0</v>
      </c>
      <c r="G362" s="90">
        <f t="shared" si="112"/>
        <v>0</v>
      </c>
      <c r="H362" s="89">
        <f t="shared" si="112"/>
        <v>0</v>
      </c>
      <c r="I362" s="90">
        <f t="shared" si="112"/>
        <v>0</v>
      </c>
      <c r="J362" s="99">
        <f t="shared" si="112"/>
        <v>0</v>
      </c>
      <c r="K362" s="90">
        <f t="shared" si="112"/>
        <v>0</v>
      </c>
      <c r="L362" s="99">
        <f t="shared" si="112"/>
        <v>0</v>
      </c>
      <c r="M362" s="90">
        <f t="shared" si="112"/>
        <v>0</v>
      </c>
      <c r="N362" s="99">
        <f t="shared" si="98"/>
        <v>0</v>
      </c>
      <c r="O362" s="90">
        <f t="shared" si="98"/>
        <v>0</v>
      </c>
    </row>
    <row r="363" spans="1:15" ht="15" hidden="1">
      <c r="A363" s="109">
        <f t="shared" si="110"/>
        <v>333</v>
      </c>
      <c r="B363" s="110">
        <v>515100</v>
      </c>
      <c r="C363" s="111" t="s">
        <v>525</v>
      </c>
      <c r="D363" s="182"/>
      <c r="E363" s="181"/>
      <c r="F363" s="182"/>
      <c r="G363" s="181"/>
      <c r="H363" s="180"/>
      <c r="I363" s="179"/>
      <c r="J363" s="182"/>
      <c r="K363" s="181"/>
      <c r="L363" s="182"/>
      <c r="M363" s="181"/>
      <c r="N363" s="116">
        <f t="shared" si="98"/>
        <v>0</v>
      </c>
      <c r="O363" s="94">
        <f t="shared" si="98"/>
        <v>0</v>
      </c>
    </row>
    <row r="364" spans="1:15" ht="15" hidden="1">
      <c r="A364" s="106">
        <f t="shared" si="110"/>
        <v>334</v>
      </c>
      <c r="B364" s="107">
        <v>520000</v>
      </c>
      <c r="C364" s="108" t="s">
        <v>249</v>
      </c>
      <c r="D364" s="99">
        <f aca="true" t="shared" si="113" ref="D364:M364">D365+D367+D371</f>
        <v>0</v>
      </c>
      <c r="E364" s="90">
        <f t="shared" si="113"/>
        <v>0</v>
      </c>
      <c r="F364" s="99">
        <f t="shared" si="113"/>
        <v>0</v>
      </c>
      <c r="G364" s="90">
        <f t="shared" si="113"/>
        <v>0</v>
      </c>
      <c r="H364" s="89">
        <f t="shared" si="113"/>
        <v>0</v>
      </c>
      <c r="I364" s="90">
        <f t="shared" si="113"/>
        <v>0</v>
      </c>
      <c r="J364" s="99">
        <f t="shared" si="113"/>
        <v>0</v>
      </c>
      <c r="K364" s="90">
        <f t="shared" si="113"/>
        <v>0</v>
      </c>
      <c r="L364" s="99">
        <f t="shared" si="113"/>
        <v>0</v>
      </c>
      <c r="M364" s="90">
        <f t="shared" si="113"/>
        <v>0</v>
      </c>
      <c r="N364" s="99">
        <f t="shared" si="98"/>
        <v>0</v>
      </c>
      <c r="O364" s="90">
        <f t="shared" si="98"/>
        <v>0</v>
      </c>
    </row>
    <row r="365" spans="1:15" ht="15" hidden="1">
      <c r="A365" s="106">
        <f t="shared" si="110"/>
        <v>335</v>
      </c>
      <c r="B365" s="107">
        <v>521000</v>
      </c>
      <c r="C365" s="108" t="s">
        <v>250</v>
      </c>
      <c r="D365" s="99">
        <f aca="true" t="shared" si="114" ref="D365:M365">D366</f>
        <v>0</v>
      </c>
      <c r="E365" s="90">
        <f t="shared" si="114"/>
        <v>0</v>
      </c>
      <c r="F365" s="99">
        <f t="shared" si="114"/>
        <v>0</v>
      </c>
      <c r="G365" s="90">
        <f t="shared" si="114"/>
        <v>0</v>
      </c>
      <c r="H365" s="89">
        <f t="shared" si="114"/>
        <v>0</v>
      </c>
      <c r="I365" s="90">
        <f t="shared" si="114"/>
        <v>0</v>
      </c>
      <c r="J365" s="99">
        <f t="shared" si="114"/>
        <v>0</v>
      </c>
      <c r="K365" s="90">
        <f t="shared" si="114"/>
        <v>0</v>
      </c>
      <c r="L365" s="99">
        <f t="shared" si="114"/>
        <v>0</v>
      </c>
      <c r="M365" s="90">
        <f t="shared" si="114"/>
        <v>0</v>
      </c>
      <c r="N365" s="99">
        <f t="shared" si="98"/>
        <v>0</v>
      </c>
      <c r="O365" s="90">
        <f t="shared" si="98"/>
        <v>0</v>
      </c>
    </row>
    <row r="366" spans="1:15" ht="15" hidden="1">
      <c r="A366" s="109">
        <f t="shared" si="110"/>
        <v>336</v>
      </c>
      <c r="B366" s="110">
        <v>521100</v>
      </c>
      <c r="C366" s="111" t="s">
        <v>59</v>
      </c>
      <c r="D366" s="182"/>
      <c r="E366" s="181"/>
      <c r="F366" s="182"/>
      <c r="G366" s="181"/>
      <c r="H366" s="180"/>
      <c r="I366" s="179"/>
      <c r="J366" s="182"/>
      <c r="K366" s="181"/>
      <c r="L366" s="182"/>
      <c r="M366" s="181"/>
      <c r="N366" s="116">
        <f t="shared" si="98"/>
        <v>0</v>
      </c>
      <c r="O366" s="94">
        <f t="shared" si="98"/>
        <v>0</v>
      </c>
    </row>
    <row r="367" spans="1:15" ht="25.5" hidden="1">
      <c r="A367" s="106">
        <f t="shared" si="110"/>
        <v>337</v>
      </c>
      <c r="B367" s="107">
        <v>522000</v>
      </c>
      <c r="C367" s="108" t="s">
        <v>251</v>
      </c>
      <c r="D367" s="99">
        <f aca="true" t="shared" si="115" ref="D367:M367">SUM(D368:D370)</f>
        <v>0</v>
      </c>
      <c r="E367" s="90">
        <f t="shared" si="115"/>
        <v>0</v>
      </c>
      <c r="F367" s="99">
        <f t="shared" si="115"/>
        <v>0</v>
      </c>
      <c r="G367" s="90">
        <f t="shared" si="115"/>
        <v>0</v>
      </c>
      <c r="H367" s="89">
        <f t="shared" si="115"/>
        <v>0</v>
      </c>
      <c r="I367" s="90">
        <f t="shared" si="115"/>
        <v>0</v>
      </c>
      <c r="J367" s="99">
        <f t="shared" si="115"/>
        <v>0</v>
      </c>
      <c r="K367" s="90">
        <f t="shared" si="115"/>
        <v>0</v>
      </c>
      <c r="L367" s="99">
        <f t="shared" si="115"/>
        <v>0</v>
      </c>
      <c r="M367" s="90">
        <f t="shared" si="115"/>
        <v>0</v>
      </c>
      <c r="N367" s="99">
        <f t="shared" si="98"/>
        <v>0</v>
      </c>
      <c r="O367" s="90">
        <f t="shared" si="98"/>
        <v>0</v>
      </c>
    </row>
    <row r="368" spans="1:15" ht="15" hidden="1">
      <c r="A368" s="109">
        <f t="shared" si="110"/>
        <v>338</v>
      </c>
      <c r="B368" s="110">
        <v>522100</v>
      </c>
      <c r="C368" s="111" t="s">
        <v>478</v>
      </c>
      <c r="D368" s="182"/>
      <c r="E368" s="181"/>
      <c r="F368" s="182"/>
      <c r="G368" s="181"/>
      <c r="H368" s="180"/>
      <c r="I368" s="179"/>
      <c r="J368" s="182"/>
      <c r="K368" s="181"/>
      <c r="L368" s="182"/>
      <c r="M368" s="181"/>
      <c r="N368" s="116">
        <f t="shared" si="98"/>
        <v>0</v>
      </c>
      <c r="O368" s="94">
        <f t="shared" si="98"/>
        <v>0</v>
      </c>
    </row>
    <row r="369" spans="1:15" ht="15" hidden="1">
      <c r="A369" s="109">
        <f t="shared" si="110"/>
        <v>339</v>
      </c>
      <c r="B369" s="110">
        <v>522200</v>
      </c>
      <c r="C369" s="111" t="s">
        <v>479</v>
      </c>
      <c r="D369" s="182"/>
      <c r="E369" s="181"/>
      <c r="F369" s="182"/>
      <c r="G369" s="181"/>
      <c r="H369" s="180"/>
      <c r="I369" s="179"/>
      <c r="J369" s="182"/>
      <c r="K369" s="181"/>
      <c r="L369" s="182"/>
      <c r="M369" s="181"/>
      <c r="N369" s="116">
        <f t="shared" si="98"/>
        <v>0</v>
      </c>
      <c r="O369" s="94">
        <f t="shared" si="98"/>
        <v>0</v>
      </c>
    </row>
    <row r="370" spans="1:15" ht="15" hidden="1">
      <c r="A370" s="109">
        <f t="shared" si="110"/>
        <v>340</v>
      </c>
      <c r="B370" s="110">
        <v>522300</v>
      </c>
      <c r="C370" s="111" t="s">
        <v>480</v>
      </c>
      <c r="D370" s="182"/>
      <c r="E370" s="181"/>
      <c r="F370" s="182"/>
      <c r="G370" s="181"/>
      <c r="H370" s="180"/>
      <c r="I370" s="179"/>
      <c r="J370" s="182"/>
      <c r="K370" s="181"/>
      <c r="L370" s="182"/>
      <c r="M370" s="181"/>
      <c r="N370" s="116">
        <f t="shared" si="98"/>
        <v>0</v>
      </c>
      <c r="O370" s="94">
        <f t="shared" si="98"/>
        <v>0</v>
      </c>
    </row>
    <row r="371" spans="1:15" ht="25.5" hidden="1">
      <c r="A371" s="106">
        <f t="shared" si="110"/>
        <v>341</v>
      </c>
      <c r="B371" s="107">
        <v>523000</v>
      </c>
      <c r="C371" s="108" t="s">
        <v>252</v>
      </c>
      <c r="D371" s="99">
        <f aca="true" t="shared" si="116" ref="D371:M371">D372</f>
        <v>0</v>
      </c>
      <c r="E371" s="90">
        <f t="shared" si="116"/>
        <v>0</v>
      </c>
      <c r="F371" s="99">
        <f t="shared" si="116"/>
        <v>0</v>
      </c>
      <c r="G371" s="90">
        <f t="shared" si="116"/>
        <v>0</v>
      </c>
      <c r="H371" s="89">
        <f t="shared" si="116"/>
        <v>0</v>
      </c>
      <c r="I371" s="90">
        <f t="shared" si="116"/>
        <v>0</v>
      </c>
      <c r="J371" s="99">
        <f t="shared" si="116"/>
        <v>0</v>
      </c>
      <c r="K371" s="90">
        <f t="shared" si="116"/>
        <v>0</v>
      </c>
      <c r="L371" s="99">
        <f t="shared" si="116"/>
        <v>0</v>
      </c>
      <c r="M371" s="90">
        <f t="shared" si="116"/>
        <v>0</v>
      </c>
      <c r="N371" s="99">
        <f t="shared" si="98"/>
        <v>0</v>
      </c>
      <c r="O371" s="90">
        <f t="shared" si="98"/>
        <v>0</v>
      </c>
    </row>
    <row r="372" spans="1:15" ht="15" hidden="1">
      <c r="A372" s="109">
        <f t="shared" si="110"/>
        <v>342</v>
      </c>
      <c r="B372" s="110">
        <v>523100</v>
      </c>
      <c r="C372" s="111" t="s">
        <v>9</v>
      </c>
      <c r="D372" s="182"/>
      <c r="E372" s="181"/>
      <c r="F372" s="182"/>
      <c r="G372" s="181"/>
      <c r="H372" s="180"/>
      <c r="I372" s="179"/>
      <c r="J372" s="182"/>
      <c r="K372" s="181"/>
      <c r="L372" s="182"/>
      <c r="M372" s="181"/>
      <c r="N372" s="116">
        <f t="shared" si="98"/>
        <v>0</v>
      </c>
      <c r="O372" s="94">
        <f t="shared" si="98"/>
        <v>0</v>
      </c>
    </row>
    <row r="373" spans="1:15" ht="15" hidden="1">
      <c r="A373" s="106">
        <f t="shared" si="110"/>
        <v>343</v>
      </c>
      <c r="B373" s="107">
        <v>530000</v>
      </c>
      <c r="C373" s="108" t="s">
        <v>253</v>
      </c>
      <c r="D373" s="99">
        <f aca="true" t="shared" si="117" ref="D373:M374">D374</f>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hidden="1">
      <c r="A374" s="106">
        <f t="shared" si="110"/>
        <v>344</v>
      </c>
      <c r="B374" s="107">
        <v>531000</v>
      </c>
      <c r="C374" s="108" t="s">
        <v>254</v>
      </c>
      <c r="D374" s="99">
        <f t="shared" si="117"/>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hidden="1">
      <c r="A375" s="109">
        <f t="shared" si="110"/>
        <v>345</v>
      </c>
      <c r="B375" s="110">
        <v>531100</v>
      </c>
      <c r="C375" s="111" t="s">
        <v>10</v>
      </c>
      <c r="D375" s="182"/>
      <c r="E375" s="181"/>
      <c r="F375" s="182"/>
      <c r="G375" s="181"/>
      <c r="H375" s="180"/>
      <c r="I375" s="179"/>
      <c r="J375" s="182"/>
      <c r="K375" s="181"/>
      <c r="L375" s="182"/>
      <c r="M375" s="181"/>
      <c r="N375" s="116">
        <f t="shared" si="98"/>
        <v>0</v>
      </c>
      <c r="O375" s="94">
        <f t="shared" si="98"/>
        <v>0</v>
      </c>
    </row>
    <row r="376" spans="1:15" ht="25.5" hidden="1">
      <c r="A376" s="106">
        <f t="shared" si="110"/>
        <v>346</v>
      </c>
      <c r="B376" s="107">
        <v>540000</v>
      </c>
      <c r="C376" s="108" t="s">
        <v>255</v>
      </c>
      <c r="D376" s="99">
        <f aca="true" t="shared" si="118" ref="D376:M376">D377+D379+D381</f>
        <v>0</v>
      </c>
      <c r="E376" s="90">
        <f t="shared" si="118"/>
        <v>0</v>
      </c>
      <c r="F376" s="99">
        <f t="shared" si="118"/>
        <v>0</v>
      </c>
      <c r="G376" s="90">
        <f t="shared" si="118"/>
        <v>0</v>
      </c>
      <c r="H376" s="89">
        <f t="shared" si="118"/>
        <v>0</v>
      </c>
      <c r="I376" s="90">
        <f t="shared" si="118"/>
        <v>0</v>
      </c>
      <c r="J376" s="99">
        <f t="shared" si="118"/>
        <v>0</v>
      </c>
      <c r="K376" s="90">
        <f t="shared" si="118"/>
        <v>0</v>
      </c>
      <c r="L376" s="99">
        <f t="shared" si="118"/>
        <v>0</v>
      </c>
      <c r="M376" s="90">
        <f t="shared" si="118"/>
        <v>0</v>
      </c>
      <c r="N376" s="99">
        <f t="shared" si="98"/>
        <v>0</v>
      </c>
      <c r="O376" s="90">
        <f t="shared" si="98"/>
        <v>0</v>
      </c>
    </row>
    <row r="377" spans="1:15" ht="15" hidden="1">
      <c r="A377" s="106">
        <f t="shared" si="110"/>
        <v>347</v>
      </c>
      <c r="B377" s="107">
        <v>541000</v>
      </c>
      <c r="C377" s="108" t="s">
        <v>256</v>
      </c>
      <c r="D377" s="99">
        <f aca="true" t="shared" si="119" ref="D377:M377">D378</f>
        <v>0</v>
      </c>
      <c r="E377" s="90">
        <f t="shared" si="119"/>
        <v>0</v>
      </c>
      <c r="F377" s="99">
        <f t="shared" si="119"/>
        <v>0</v>
      </c>
      <c r="G377" s="90">
        <f t="shared" si="119"/>
        <v>0</v>
      </c>
      <c r="H377" s="89">
        <f t="shared" si="119"/>
        <v>0</v>
      </c>
      <c r="I377" s="90">
        <f t="shared" si="119"/>
        <v>0</v>
      </c>
      <c r="J377" s="99">
        <f t="shared" si="119"/>
        <v>0</v>
      </c>
      <c r="K377" s="90">
        <f t="shared" si="119"/>
        <v>0</v>
      </c>
      <c r="L377" s="99">
        <f t="shared" si="119"/>
        <v>0</v>
      </c>
      <c r="M377" s="90">
        <f t="shared" si="119"/>
        <v>0</v>
      </c>
      <c r="N377" s="99">
        <f t="shared" si="98"/>
        <v>0</v>
      </c>
      <c r="O377" s="90">
        <f t="shared" si="98"/>
        <v>0</v>
      </c>
    </row>
    <row r="378" spans="1:15" ht="15" hidden="1">
      <c r="A378" s="109">
        <f t="shared" si="110"/>
        <v>348</v>
      </c>
      <c r="B378" s="110">
        <v>541100</v>
      </c>
      <c r="C378" s="111" t="s">
        <v>60</v>
      </c>
      <c r="D378" s="182"/>
      <c r="E378" s="181"/>
      <c r="F378" s="182"/>
      <c r="G378" s="181"/>
      <c r="H378" s="180"/>
      <c r="I378" s="179"/>
      <c r="J378" s="182"/>
      <c r="K378" s="181"/>
      <c r="L378" s="182"/>
      <c r="M378" s="181"/>
      <c r="N378" s="116">
        <f t="shared" si="98"/>
        <v>0</v>
      </c>
      <c r="O378" s="94">
        <f t="shared" si="98"/>
        <v>0</v>
      </c>
    </row>
    <row r="379" spans="1:15" ht="15" hidden="1">
      <c r="A379" s="106">
        <f t="shared" si="110"/>
        <v>349</v>
      </c>
      <c r="B379" s="107">
        <v>542000</v>
      </c>
      <c r="C379" s="108" t="s">
        <v>257</v>
      </c>
      <c r="D379" s="99">
        <f aca="true" t="shared" si="120" ref="D379:M379">D380</f>
        <v>0</v>
      </c>
      <c r="E379" s="90">
        <f t="shared" si="120"/>
        <v>0</v>
      </c>
      <c r="F379" s="99">
        <f t="shared" si="120"/>
        <v>0</v>
      </c>
      <c r="G379" s="90">
        <f t="shared" si="120"/>
        <v>0</v>
      </c>
      <c r="H379" s="89">
        <f t="shared" si="120"/>
        <v>0</v>
      </c>
      <c r="I379" s="90">
        <f t="shared" si="120"/>
        <v>0</v>
      </c>
      <c r="J379" s="99">
        <f t="shared" si="120"/>
        <v>0</v>
      </c>
      <c r="K379" s="90">
        <f t="shared" si="120"/>
        <v>0</v>
      </c>
      <c r="L379" s="99">
        <f t="shared" si="120"/>
        <v>0</v>
      </c>
      <c r="M379" s="90">
        <f t="shared" si="120"/>
        <v>0</v>
      </c>
      <c r="N379" s="99">
        <f t="shared" si="98"/>
        <v>0</v>
      </c>
      <c r="O379" s="90">
        <f t="shared" si="98"/>
        <v>0</v>
      </c>
    </row>
    <row r="380" spans="1:15" ht="15" hidden="1">
      <c r="A380" s="109">
        <f t="shared" si="110"/>
        <v>350</v>
      </c>
      <c r="B380" s="110">
        <v>542100</v>
      </c>
      <c r="C380" s="111" t="s">
        <v>481</v>
      </c>
      <c r="D380" s="182"/>
      <c r="E380" s="181"/>
      <c r="F380" s="182"/>
      <c r="G380" s="181"/>
      <c r="H380" s="180"/>
      <c r="I380" s="179"/>
      <c r="J380" s="182"/>
      <c r="K380" s="181"/>
      <c r="L380" s="182"/>
      <c r="M380" s="181"/>
      <c r="N380" s="116">
        <f t="shared" si="98"/>
        <v>0</v>
      </c>
      <c r="O380" s="94">
        <f t="shared" si="98"/>
        <v>0</v>
      </c>
    </row>
    <row r="381" spans="1:15" ht="15" hidden="1">
      <c r="A381" s="106">
        <f t="shared" si="110"/>
        <v>351</v>
      </c>
      <c r="B381" s="107">
        <v>543000</v>
      </c>
      <c r="C381" s="108" t="s">
        <v>258</v>
      </c>
      <c r="D381" s="99">
        <f aca="true" t="shared" si="121" ref="D381:M381">SUM(D382:D383)</f>
        <v>0</v>
      </c>
      <c r="E381" s="90">
        <f t="shared" si="121"/>
        <v>0</v>
      </c>
      <c r="F381" s="99">
        <f t="shared" si="121"/>
        <v>0</v>
      </c>
      <c r="G381" s="90">
        <f t="shared" si="121"/>
        <v>0</v>
      </c>
      <c r="H381" s="89">
        <f t="shared" si="121"/>
        <v>0</v>
      </c>
      <c r="I381" s="90">
        <f t="shared" si="121"/>
        <v>0</v>
      </c>
      <c r="J381" s="99">
        <f t="shared" si="121"/>
        <v>0</v>
      </c>
      <c r="K381" s="90">
        <f t="shared" si="121"/>
        <v>0</v>
      </c>
      <c r="L381" s="99">
        <f t="shared" si="121"/>
        <v>0</v>
      </c>
      <c r="M381" s="90">
        <f t="shared" si="121"/>
        <v>0</v>
      </c>
      <c r="N381" s="99">
        <f t="shared" si="98"/>
        <v>0</v>
      </c>
      <c r="O381" s="90">
        <f t="shared" si="98"/>
        <v>0</v>
      </c>
    </row>
    <row r="382" spans="1:15" ht="15" hidden="1">
      <c r="A382" s="109">
        <f t="shared" si="110"/>
        <v>352</v>
      </c>
      <c r="B382" s="110">
        <v>543100</v>
      </c>
      <c r="C382" s="111" t="s">
        <v>482</v>
      </c>
      <c r="D382" s="182"/>
      <c r="E382" s="181"/>
      <c r="F382" s="182"/>
      <c r="G382" s="181"/>
      <c r="H382" s="180"/>
      <c r="I382" s="179"/>
      <c r="J382" s="182"/>
      <c r="K382" s="181"/>
      <c r="L382" s="182"/>
      <c r="M382" s="181"/>
      <c r="N382" s="116">
        <f t="shared" si="98"/>
        <v>0</v>
      </c>
      <c r="O382" s="94">
        <f t="shared" si="98"/>
        <v>0</v>
      </c>
    </row>
    <row r="383" spans="1:15" ht="15" hidden="1">
      <c r="A383" s="109">
        <f t="shared" si="110"/>
        <v>353</v>
      </c>
      <c r="B383" s="110">
        <v>543200</v>
      </c>
      <c r="C383" s="111" t="s">
        <v>483</v>
      </c>
      <c r="D383" s="182"/>
      <c r="E383" s="181"/>
      <c r="F383" s="182"/>
      <c r="G383" s="181"/>
      <c r="H383" s="180"/>
      <c r="I383" s="179"/>
      <c r="J383" s="182"/>
      <c r="K383" s="181"/>
      <c r="L383" s="182"/>
      <c r="M383" s="181"/>
      <c r="N383" s="116">
        <f t="shared" si="98"/>
        <v>0</v>
      </c>
      <c r="O383" s="94">
        <f t="shared" si="98"/>
        <v>0</v>
      </c>
    </row>
    <row r="384" spans="1:15" ht="51" hidden="1">
      <c r="A384" s="106">
        <f t="shared" si="110"/>
        <v>354</v>
      </c>
      <c r="B384" s="107">
        <v>550000</v>
      </c>
      <c r="C384" s="108" t="s">
        <v>259</v>
      </c>
      <c r="D384" s="99">
        <f aca="true" t="shared" si="122" ref="D384:M385">D385</f>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hidden="1">
      <c r="A385" s="106">
        <f t="shared" si="110"/>
        <v>355</v>
      </c>
      <c r="B385" s="107">
        <v>551000</v>
      </c>
      <c r="C385" s="108" t="s">
        <v>260</v>
      </c>
      <c r="D385" s="99">
        <f t="shared" si="122"/>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hidden="1">
      <c r="A386" s="109">
        <f t="shared" si="110"/>
        <v>356</v>
      </c>
      <c r="B386" s="110">
        <v>551100</v>
      </c>
      <c r="C386" s="127" t="s">
        <v>11</v>
      </c>
      <c r="D386" s="182"/>
      <c r="E386" s="181"/>
      <c r="F386" s="182"/>
      <c r="G386" s="181"/>
      <c r="H386" s="180"/>
      <c r="I386" s="179"/>
      <c r="J386" s="182"/>
      <c r="K386" s="181"/>
      <c r="L386" s="182"/>
      <c r="M386" s="181"/>
      <c r="N386" s="116">
        <f aca="true" t="shared" si="123" ref="N386:O434">SUM(H386,J386,L386)</f>
        <v>0</v>
      </c>
      <c r="O386" s="94">
        <f t="shared" si="123"/>
        <v>0</v>
      </c>
    </row>
    <row r="387" spans="1:15" ht="38.25" hidden="1">
      <c r="A387" s="117">
        <f t="shared" si="110"/>
        <v>357</v>
      </c>
      <c r="B387" s="118">
        <v>600000</v>
      </c>
      <c r="C387" s="119" t="s">
        <v>261</v>
      </c>
      <c r="D387" s="120">
        <f>D388+D413</f>
        <v>0</v>
      </c>
      <c r="E387" s="121">
        <f aca="true" t="shared" si="124" ref="E387:M387">E388+E413</f>
        <v>0</v>
      </c>
      <c r="F387" s="120">
        <f t="shared" si="124"/>
        <v>0</v>
      </c>
      <c r="G387" s="121">
        <f t="shared" si="124"/>
        <v>0</v>
      </c>
      <c r="H387" s="84">
        <f t="shared" si="124"/>
        <v>0</v>
      </c>
      <c r="I387" s="121">
        <f t="shared" si="124"/>
        <v>0</v>
      </c>
      <c r="J387" s="120">
        <f t="shared" si="124"/>
        <v>0</v>
      </c>
      <c r="K387" s="121">
        <f t="shared" si="124"/>
        <v>0</v>
      </c>
      <c r="L387" s="120">
        <f t="shared" si="124"/>
        <v>0</v>
      </c>
      <c r="M387" s="121">
        <f t="shared" si="124"/>
        <v>0</v>
      </c>
      <c r="N387" s="120">
        <f t="shared" si="123"/>
        <v>0</v>
      </c>
      <c r="O387" s="121">
        <f t="shared" si="123"/>
        <v>0</v>
      </c>
    </row>
    <row r="388" spans="1:15" ht="25.5" hidden="1">
      <c r="A388" s="106">
        <f t="shared" si="110"/>
        <v>358</v>
      </c>
      <c r="B388" s="107">
        <v>610000</v>
      </c>
      <c r="C388" s="108" t="s">
        <v>262</v>
      </c>
      <c r="D388" s="99">
        <f>D389+D399+D407+D409+D411</f>
        <v>0</v>
      </c>
      <c r="E388" s="90">
        <f aca="true" t="shared" si="125" ref="E388:M388">E389+E399+E407+E409+E411</f>
        <v>0</v>
      </c>
      <c r="F388" s="99">
        <f t="shared" si="125"/>
        <v>0</v>
      </c>
      <c r="G388" s="90">
        <f t="shared" si="125"/>
        <v>0</v>
      </c>
      <c r="H388" s="89">
        <f t="shared" si="125"/>
        <v>0</v>
      </c>
      <c r="I388" s="90">
        <f t="shared" si="125"/>
        <v>0</v>
      </c>
      <c r="J388" s="99">
        <f t="shared" si="125"/>
        <v>0</v>
      </c>
      <c r="K388" s="90">
        <f t="shared" si="125"/>
        <v>0</v>
      </c>
      <c r="L388" s="99">
        <f t="shared" si="125"/>
        <v>0</v>
      </c>
      <c r="M388" s="90">
        <f t="shared" si="125"/>
        <v>0</v>
      </c>
      <c r="N388" s="99">
        <f t="shared" si="123"/>
        <v>0</v>
      </c>
      <c r="O388" s="90">
        <f t="shared" si="123"/>
        <v>0</v>
      </c>
    </row>
    <row r="389" spans="1:15" ht="25.5" hidden="1">
      <c r="A389" s="106">
        <f t="shared" si="110"/>
        <v>359</v>
      </c>
      <c r="B389" s="107">
        <v>611000</v>
      </c>
      <c r="C389" s="108" t="s">
        <v>263</v>
      </c>
      <c r="D389" s="99">
        <f aca="true" t="shared" si="126" ref="D389:M389">SUM(D390:D398)</f>
        <v>0</v>
      </c>
      <c r="E389" s="90">
        <f t="shared" si="126"/>
        <v>0</v>
      </c>
      <c r="F389" s="99">
        <f t="shared" si="126"/>
        <v>0</v>
      </c>
      <c r="G389" s="90">
        <f t="shared" si="126"/>
        <v>0</v>
      </c>
      <c r="H389" s="89">
        <f t="shared" si="126"/>
        <v>0</v>
      </c>
      <c r="I389" s="90">
        <f t="shared" si="126"/>
        <v>0</v>
      </c>
      <c r="J389" s="99">
        <f t="shared" si="126"/>
        <v>0</v>
      </c>
      <c r="K389" s="90">
        <f t="shared" si="126"/>
        <v>0</v>
      </c>
      <c r="L389" s="99">
        <f t="shared" si="126"/>
        <v>0</v>
      </c>
      <c r="M389" s="90">
        <f t="shared" si="126"/>
        <v>0</v>
      </c>
      <c r="N389" s="99">
        <f t="shared" si="123"/>
        <v>0</v>
      </c>
      <c r="O389" s="90">
        <f t="shared" si="123"/>
        <v>0</v>
      </c>
    </row>
    <row r="390" spans="1:15" ht="38.25" hidden="1">
      <c r="A390" s="109">
        <f t="shared" si="110"/>
        <v>360</v>
      </c>
      <c r="B390" s="110">
        <v>611100</v>
      </c>
      <c r="C390" s="111" t="s">
        <v>484</v>
      </c>
      <c r="D390" s="182"/>
      <c r="E390" s="181"/>
      <c r="F390" s="182"/>
      <c r="G390" s="181"/>
      <c r="H390" s="180"/>
      <c r="I390" s="179"/>
      <c r="J390" s="182"/>
      <c r="K390" s="181"/>
      <c r="L390" s="182"/>
      <c r="M390" s="181"/>
      <c r="N390" s="116">
        <f t="shared" si="123"/>
        <v>0</v>
      </c>
      <c r="O390" s="94">
        <f t="shared" si="123"/>
        <v>0</v>
      </c>
    </row>
    <row r="391" spans="1:15" ht="25.5" hidden="1">
      <c r="A391" s="109">
        <f t="shared" si="110"/>
        <v>361</v>
      </c>
      <c r="B391" s="110">
        <v>611200</v>
      </c>
      <c r="C391" s="111" t="s">
        <v>485</v>
      </c>
      <c r="D391" s="182"/>
      <c r="E391" s="181"/>
      <c r="F391" s="182"/>
      <c r="G391" s="181"/>
      <c r="H391" s="180"/>
      <c r="I391" s="179"/>
      <c r="J391" s="182"/>
      <c r="K391" s="181"/>
      <c r="L391" s="182"/>
      <c r="M391" s="181"/>
      <c r="N391" s="116">
        <f t="shared" si="123"/>
        <v>0</v>
      </c>
      <c r="O391" s="94">
        <f t="shared" si="123"/>
        <v>0</v>
      </c>
    </row>
    <row r="392" spans="1:15" ht="38.25" hidden="1">
      <c r="A392" s="109">
        <f t="shared" si="110"/>
        <v>362</v>
      </c>
      <c r="B392" s="110">
        <v>611300</v>
      </c>
      <c r="C392" s="111" t="s">
        <v>486</v>
      </c>
      <c r="D392" s="182"/>
      <c r="E392" s="181"/>
      <c r="F392" s="182"/>
      <c r="G392" s="181"/>
      <c r="H392" s="180"/>
      <c r="I392" s="179"/>
      <c r="J392" s="182"/>
      <c r="K392" s="181"/>
      <c r="L392" s="182"/>
      <c r="M392" s="181"/>
      <c r="N392" s="116">
        <f t="shared" si="123"/>
        <v>0</v>
      </c>
      <c r="O392" s="94">
        <f t="shared" si="123"/>
        <v>0</v>
      </c>
    </row>
    <row r="393" spans="1:15" ht="25.5" hidden="1">
      <c r="A393" s="109">
        <f t="shared" si="110"/>
        <v>363</v>
      </c>
      <c r="B393" s="110">
        <v>611400</v>
      </c>
      <c r="C393" s="111" t="s">
        <v>487</v>
      </c>
      <c r="D393" s="182"/>
      <c r="E393" s="181"/>
      <c r="F393" s="182"/>
      <c r="G393" s="181"/>
      <c r="H393" s="180"/>
      <c r="I393" s="179"/>
      <c r="J393" s="182"/>
      <c r="K393" s="181"/>
      <c r="L393" s="182"/>
      <c r="M393" s="181"/>
      <c r="N393" s="116">
        <f t="shared" si="123"/>
        <v>0</v>
      </c>
      <c r="O393" s="94">
        <f t="shared" si="123"/>
        <v>0</v>
      </c>
    </row>
    <row r="394" spans="1:15" ht="25.5" hidden="1">
      <c r="A394" s="109">
        <f t="shared" si="110"/>
        <v>364</v>
      </c>
      <c r="B394" s="110">
        <v>611500</v>
      </c>
      <c r="C394" s="111" t="s">
        <v>488</v>
      </c>
      <c r="D394" s="182"/>
      <c r="E394" s="181"/>
      <c r="F394" s="182"/>
      <c r="G394" s="181"/>
      <c r="H394" s="180"/>
      <c r="I394" s="179"/>
      <c r="J394" s="182"/>
      <c r="K394" s="181"/>
      <c r="L394" s="182"/>
      <c r="M394" s="181"/>
      <c r="N394" s="116">
        <f t="shared" si="123"/>
        <v>0</v>
      </c>
      <c r="O394" s="94">
        <f t="shared" si="123"/>
        <v>0</v>
      </c>
    </row>
    <row r="395" spans="1:15" ht="25.5" hidden="1">
      <c r="A395" s="109">
        <f t="shared" si="110"/>
        <v>365</v>
      </c>
      <c r="B395" s="110">
        <v>611600</v>
      </c>
      <c r="C395" s="111" t="s">
        <v>489</v>
      </c>
      <c r="D395" s="182"/>
      <c r="E395" s="181"/>
      <c r="F395" s="182"/>
      <c r="G395" s="181"/>
      <c r="H395" s="180"/>
      <c r="I395" s="179"/>
      <c r="J395" s="182"/>
      <c r="K395" s="181"/>
      <c r="L395" s="182"/>
      <c r="M395" s="181"/>
      <c r="N395" s="116">
        <f t="shared" si="123"/>
        <v>0</v>
      </c>
      <c r="O395" s="94">
        <f t="shared" si="123"/>
        <v>0</v>
      </c>
    </row>
    <row r="396" spans="1:15" ht="25.5" hidden="1">
      <c r="A396" s="109">
        <f t="shared" si="110"/>
        <v>366</v>
      </c>
      <c r="B396" s="110">
        <v>611700</v>
      </c>
      <c r="C396" s="111" t="s">
        <v>490</v>
      </c>
      <c r="D396" s="182"/>
      <c r="E396" s="181"/>
      <c r="F396" s="182"/>
      <c r="G396" s="181"/>
      <c r="H396" s="180"/>
      <c r="I396" s="179"/>
      <c r="J396" s="182"/>
      <c r="K396" s="181"/>
      <c r="L396" s="182"/>
      <c r="M396" s="181"/>
      <c r="N396" s="116">
        <f t="shared" si="123"/>
        <v>0</v>
      </c>
      <c r="O396" s="94">
        <f t="shared" si="123"/>
        <v>0</v>
      </c>
    </row>
    <row r="397" spans="1:15" ht="15" hidden="1">
      <c r="A397" s="109">
        <f t="shared" si="110"/>
        <v>367</v>
      </c>
      <c r="B397" s="110">
        <v>611800</v>
      </c>
      <c r="C397" s="111" t="s">
        <v>491</v>
      </c>
      <c r="D397" s="182"/>
      <c r="E397" s="181"/>
      <c r="F397" s="182"/>
      <c r="G397" s="181"/>
      <c r="H397" s="180"/>
      <c r="I397" s="179"/>
      <c r="J397" s="182"/>
      <c r="K397" s="181"/>
      <c r="L397" s="182"/>
      <c r="M397" s="181"/>
      <c r="N397" s="116">
        <f t="shared" si="123"/>
        <v>0</v>
      </c>
      <c r="O397" s="94">
        <f t="shared" si="123"/>
        <v>0</v>
      </c>
    </row>
    <row r="398" spans="1:15" ht="15" hidden="1">
      <c r="A398" s="109">
        <f t="shared" si="110"/>
        <v>368</v>
      </c>
      <c r="B398" s="110">
        <v>611900</v>
      </c>
      <c r="C398" s="111" t="s">
        <v>492</v>
      </c>
      <c r="D398" s="182"/>
      <c r="E398" s="181"/>
      <c r="F398" s="182"/>
      <c r="G398" s="181"/>
      <c r="H398" s="180"/>
      <c r="I398" s="179"/>
      <c r="J398" s="182"/>
      <c r="K398" s="181"/>
      <c r="L398" s="182"/>
      <c r="M398" s="181"/>
      <c r="N398" s="116">
        <f t="shared" si="123"/>
        <v>0</v>
      </c>
      <c r="O398" s="94">
        <f t="shared" si="123"/>
        <v>0</v>
      </c>
    </row>
    <row r="399" spans="1:15" ht="25.5" hidden="1">
      <c r="A399" s="106">
        <f t="shared" si="110"/>
        <v>369</v>
      </c>
      <c r="B399" s="107">
        <v>612000</v>
      </c>
      <c r="C399" s="108" t="s">
        <v>264</v>
      </c>
      <c r="D399" s="99">
        <f aca="true" t="shared" si="127" ref="D399:M399">SUM(D400:D406)</f>
        <v>0</v>
      </c>
      <c r="E399" s="90">
        <f t="shared" si="127"/>
        <v>0</v>
      </c>
      <c r="F399" s="99">
        <f t="shared" si="127"/>
        <v>0</v>
      </c>
      <c r="G399" s="90">
        <f t="shared" si="127"/>
        <v>0</v>
      </c>
      <c r="H399" s="89">
        <f t="shared" si="127"/>
        <v>0</v>
      </c>
      <c r="I399" s="90">
        <f t="shared" si="127"/>
        <v>0</v>
      </c>
      <c r="J399" s="99">
        <f t="shared" si="127"/>
        <v>0</v>
      </c>
      <c r="K399" s="90">
        <f t="shared" si="127"/>
        <v>0</v>
      </c>
      <c r="L399" s="99">
        <f t="shared" si="127"/>
        <v>0</v>
      </c>
      <c r="M399" s="90">
        <f t="shared" si="127"/>
        <v>0</v>
      </c>
      <c r="N399" s="99">
        <f t="shared" si="123"/>
        <v>0</v>
      </c>
      <c r="O399" s="90">
        <f t="shared" si="123"/>
        <v>0</v>
      </c>
    </row>
    <row r="400" spans="1:15" ht="51" hidden="1">
      <c r="A400" s="109">
        <f t="shared" si="110"/>
        <v>370</v>
      </c>
      <c r="B400" s="110">
        <v>612100</v>
      </c>
      <c r="C400" s="111" t="s">
        <v>493</v>
      </c>
      <c r="D400" s="182"/>
      <c r="E400" s="181"/>
      <c r="F400" s="182"/>
      <c r="G400" s="181"/>
      <c r="H400" s="180"/>
      <c r="I400" s="179"/>
      <c r="J400" s="182"/>
      <c r="K400" s="181"/>
      <c r="L400" s="182"/>
      <c r="M400" s="181"/>
      <c r="N400" s="116">
        <f t="shared" si="123"/>
        <v>0</v>
      </c>
      <c r="O400" s="94">
        <f t="shared" si="123"/>
        <v>0</v>
      </c>
    </row>
    <row r="401" spans="1:15" ht="25.5" hidden="1">
      <c r="A401" s="109">
        <f t="shared" si="110"/>
        <v>371</v>
      </c>
      <c r="B401" s="110">
        <v>612200</v>
      </c>
      <c r="C401" s="111" t="s">
        <v>494</v>
      </c>
      <c r="D401" s="182"/>
      <c r="E401" s="181"/>
      <c r="F401" s="182"/>
      <c r="G401" s="181"/>
      <c r="H401" s="180"/>
      <c r="I401" s="179"/>
      <c r="J401" s="182"/>
      <c r="K401" s="181"/>
      <c r="L401" s="182"/>
      <c r="M401" s="181"/>
      <c r="N401" s="116">
        <f t="shared" si="123"/>
        <v>0</v>
      </c>
      <c r="O401" s="94">
        <f t="shared" si="123"/>
        <v>0</v>
      </c>
    </row>
    <row r="402" spans="1:15" ht="25.5" hidden="1">
      <c r="A402" s="109">
        <f t="shared" si="110"/>
        <v>372</v>
      </c>
      <c r="B402" s="110">
        <v>612300</v>
      </c>
      <c r="C402" s="111" t="s">
        <v>495</v>
      </c>
      <c r="D402" s="182"/>
      <c r="E402" s="181"/>
      <c r="F402" s="182"/>
      <c r="G402" s="181"/>
      <c r="H402" s="180"/>
      <c r="I402" s="179"/>
      <c r="J402" s="182"/>
      <c r="K402" s="181"/>
      <c r="L402" s="182"/>
      <c r="M402" s="181"/>
      <c r="N402" s="116">
        <f t="shared" si="123"/>
        <v>0</v>
      </c>
      <c r="O402" s="94">
        <f t="shared" si="123"/>
        <v>0</v>
      </c>
    </row>
    <row r="403" spans="1:15" ht="25.5" hidden="1">
      <c r="A403" s="109">
        <f t="shared" si="110"/>
        <v>373</v>
      </c>
      <c r="B403" s="110">
        <v>612400</v>
      </c>
      <c r="C403" s="111" t="s">
        <v>496</v>
      </c>
      <c r="D403" s="182"/>
      <c r="E403" s="181"/>
      <c r="F403" s="182"/>
      <c r="G403" s="181"/>
      <c r="H403" s="180"/>
      <c r="I403" s="179"/>
      <c r="J403" s="182"/>
      <c r="K403" s="181"/>
      <c r="L403" s="182"/>
      <c r="M403" s="181"/>
      <c r="N403" s="116">
        <f t="shared" si="123"/>
        <v>0</v>
      </c>
      <c r="O403" s="94">
        <f t="shared" si="123"/>
        <v>0</v>
      </c>
    </row>
    <row r="404" spans="1:15" ht="25.5" hidden="1">
      <c r="A404" s="109">
        <f t="shared" si="110"/>
        <v>374</v>
      </c>
      <c r="B404" s="110">
        <v>612500</v>
      </c>
      <c r="C404" s="111" t="s">
        <v>105</v>
      </c>
      <c r="D404" s="182"/>
      <c r="E404" s="181"/>
      <c r="F404" s="182"/>
      <c r="G404" s="181"/>
      <c r="H404" s="180"/>
      <c r="I404" s="179"/>
      <c r="J404" s="182"/>
      <c r="K404" s="181"/>
      <c r="L404" s="182"/>
      <c r="M404" s="181"/>
      <c r="N404" s="116">
        <f t="shared" si="123"/>
        <v>0</v>
      </c>
      <c r="O404" s="94">
        <f t="shared" si="123"/>
        <v>0</v>
      </c>
    </row>
    <row r="405" spans="1:15" ht="25.5" hidden="1">
      <c r="A405" s="109">
        <f t="shared" si="110"/>
        <v>375</v>
      </c>
      <c r="B405" s="110">
        <v>612600</v>
      </c>
      <c r="C405" s="111" t="s">
        <v>364</v>
      </c>
      <c r="D405" s="182"/>
      <c r="E405" s="181"/>
      <c r="F405" s="182"/>
      <c r="G405" s="181"/>
      <c r="H405" s="180"/>
      <c r="I405" s="179"/>
      <c r="J405" s="182"/>
      <c r="K405" s="181"/>
      <c r="L405" s="182"/>
      <c r="M405" s="181"/>
      <c r="N405" s="116">
        <f t="shared" si="123"/>
        <v>0</v>
      </c>
      <c r="O405" s="94">
        <f t="shared" si="123"/>
        <v>0</v>
      </c>
    </row>
    <row r="406" spans="1:15" ht="15" hidden="1">
      <c r="A406" s="109">
        <f t="shared" si="110"/>
        <v>376</v>
      </c>
      <c r="B406" s="110">
        <v>612900</v>
      </c>
      <c r="C406" s="111" t="s">
        <v>365</v>
      </c>
      <c r="D406" s="182"/>
      <c r="E406" s="181"/>
      <c r="F406" s="182"/>
      <c r="G406" s="181"/>
      <c r="H406" s="180"/>
      <c r="I406" s="179"/>
      <c r="J406" s="182"/>
      <c r="K406" s="181"/>
      <c r="L406" s="182"/>
      <c r="M406" s="181"/>
      <c r="N406" s="116">
        <f t="shared" si="123"/>
        <v>0</v>
      </c>
      <c r="O406" s="94">
        <f t="shared" si="123"/>
        <v>0</v>
      </c>
    </row>
    <row r="407" spans="1:15" ht="25.5" hidden="1">
      <c r="A407" s="106">
        <f t="shared" si="110"/>
        <v>377</v>
      </c>
      <c r="B407" s="107">
        <v>613000</v>
      </c>
      <c r="C407" s="108" t="s">
        <v>265</v>
      </c>
      <c r="D407" s="99">
        <f>D408</f>
        <v>0</v>
      </c>
      <c r="E407" s="90">
        <f aca="true" t="shared" si="128" ref="E407:M407">E408</f>
        <v>0</v>
      </c>
      <c r="F407" s="99">
        <f t="shared" si="128"/>
        <v>0</v>
      </c>
      <c r="G407" s="90">
        <f t="shared" si="128"/>
        <v>0</v>
      </c>
      <c r="H407" s="89">
        <f t="shared" si="128"/>
        <v>0</v>
      </c>
      <c r="I407" s="90">
        <f t="shared" si="128"/>
        <v>0</v>
      </c>
      <c r="J407" s="99">
        <f t="shared" si="128"/>
        <v>0</v>
      </c>
      <c r="K407" s="90">
        <f t="shared" si="128"/>
        <v>0</v>
      </c>
      <c r="L407" s="99">
        <f t="shared" si="128"/>
        <v>0</v>
      </c>
      <c r="M407" s="90">
        <f t="shared" si="128"/>
        <v>0</v>
      </c>
      <c r="N407" s="99">
        <f t="shared" si="123"/>
        <v>0</v>
      </c>
      <c r="O407" s="90">
        <f t="shared" si="123"/>
        <v>0</v>
      </c>
    </row>
    <row r="408" spans="1:15" ht="15" hidden="1">
      <c r="A408" s="109">
        <f t="shared" si="110"/>
        <v>378</v>
      </c>
      <c r="B408" s="110">
        <v>613100</v>
      </c>
      <c r="C408" s="111" t="s">
        <v>366</v>
      </c>
      <c r="D408" s="182"/>
      <c r="E408" s="181"/>
      <c r="F408" s="182"/>
      <c r="G408" s="181"/>
      <c r="H408" s="180"/>
      <c r="I408" s="179"/>
      <c r="J408" s="182"/>
      <c r="K408" s="181"/>
      <c r="L408" s="182"/>
      <c r="M408" s="181"/>
      <c r="N408" s="116">
        <f t="shared" si="123"/>
        <v>0</v>
      </c>
      <c r="O408" s="94">
        <f t="shared" si="123"/>
        <v>0</v>
      </c>
    </row>
    <row r="409" spans="1:15" ht="25.5" hidden="1">
      <c r="A409" s="106">
        <f t="shared" si="110"/>
        <v>379</v>
      </c>
      <c r="B409" s="107">
        <v>614000</v>
      </c>
      <c r="C409" s="108" t="s">
        <v>266</v>
      </c>
      <c r="D409" s="99">
        <f>D410</f>
        <v>0</v>
      </c>
      <c r="E409" s="90">
        <f aca="true" t="shared" si="129" ref="E409:M409">E410</f>
        <v>0</v>
      </c>
      <c r="F409" s="99">
        <f t="shared" si="129"/>
        <v>0</v>
      </c>
      <c r="G409" s="90">
        <f t="shared" si="129"/>
        <v>0</v>
      </c>
      <c r="H409" s="89">
        <f t="shared" si="129"/>
        <v>0</v>
      </c>
      <c r="I409" s="90">
        <f t="shared" si="129"/>
        <v>0</v>
      </c>
      <c r="J409" s="99">
        <f t="shared" si="129"/>
        <v>0</v>
      </c>
      <c r="K409" s="90">
        <f t="shared" si="129"/>
        <v>0</v>
      </c>
      <c r="L409" s="99">
        <f t="shared" si="129"/>
        <v>0</v>
      </c>
      <c r="M409" s="90">
        <f t="shared" si="129"/>
        <v>0</v>
      </c>
      <c r="N409" s="99">
        <f t="shared" si="123"/>
        <v>0</v>
      </c>
      <c r="O409" s="90">
        <f t="shared" si="123"/>
        <v>0</v>
      </c>
    </row>
    <row r="410" spans="1:15" ht="25.5" hidden="1">
      <c r="A410" s="109">
        <f t="shared" si="110"/>
        <v>380</v>
      </c>
      <c r="B410" s="110">
        <v>614100</v>
      </c>
      <c r="C410" s="111" t="s">
        <v>367</v>
      </c>
      <c r="D410" s="182"/>
      <c r="E410" s="181"/>
      <c r="F410" s="182"/>
      <c r="G410" s="181"/>
      <c r="H410" s="180"/>
      <c r="I410" s="179"/>
      <c r="J410" s="182"/>
      <c r="K410" s="181"/>
      <c r="L410" s="182"/>
      <c r="M410" s="181"/>
      <c r="N410" s="116">
        <f t="shared" si="123"/>
        <v>0</v>
      </c>
      <c r="O410" s="94">
        <f t="shared" si="123"/>
        <v>0</v>
      </c>
    </row>
    <row r="411" spans="1:15" ht="38.25" hidden="1">
      <c r="A411" s="106">
        <f t="shared" si="110"/>
        <v>381</v>
      </c>
      <c r="B411" s="107">
        <v>615000</v>
      </c>
      <c r="C411" s="108" t="s">
        <v>267</v>
      </c>
      <c r="D411" s="99">
        <f>D412</f>
        <v>0</v>
      </c>
      <c r="E411" s="90">
        <f aca="true" t="shared" si="130" ref="E411:M411">E412</f>
        <v>0</v>
      </c>
      <c r="F411" s="99">
        <f t="shared" si="130"/>
        <v>0</v>
      </c>
      <c r="G411" s="90">
        <f t="shared" si="130"/>
        <v>0</v>
      </c>
      <c r="H411" s="89">
        <f t="shared" si="130"/>
        <v>0</v>
      </c>
      <c r="I411" s="90">
        <f t="shared" si="130"/>
        <v>0</v>
      </c>
      <c r="J411" s="99">
        <f t="shared" si="130"/>
        <v>0</v>
      </c>
      <c r="K411" s="90">
        <f t="shared" si="130"/>
        <v>0</v>
      </c>
      <c r="L411" s="99">
        <f t="shared" si="130"/>
        <v>0</v>
      </c>
      <c r="M411" s="90">
        <f t="shared" si="130"/>
        <v>0</v>
      </c>
      <c r="N411" s="99">
        <f t="shared" si="123"/>
        <v>0</v>
      </c>
      <c r="O411" s="90">
        <f t="shared" si="123"/>
        <v>0</v>
      </c>
    </row>
    <row r="412" spans="1:15" ht="25.5" hidden="1">
      <c r="A412" s="112">
        <f t="shared" si="110"/>
        <v>382</v>
      </c>
      <c r="B412" s="113">
        <v>615100</v>
      </c>
      <c r="C412" s="114" t="s">
        <v>368</v>
      </c>
      <c r="D412" s="182"/>
      <c r="E412" s="181"/>
      <c r="F412" s="182"/>
      <c r="G412" s="181"/>
      <c r="H412" s="180"/>
      <c r="I412" s="179"/>
      <c r="J412" s="182"/>
      <c r="K412" s="181"/>
      <c r="L412" s="182"/>
      <c r="M412" s="181"/>
      <c r="N412" s="116">
        <f t="shared" si="123"/>
        <v>0</v>
      </c>
      <c r="O412" s="94">
        <f t="shared" si="123"/>
        <v>0</v>
      </c>
    </row>
    <row r="413" spans="1:15" ht="25.5" hidden="1">
      <c r="A413" s="106">
        <f t="shared" si="110"/>
        <v>383</v>
      </c>
      <c r="B413" s="107">
        <v>620000</v>
      </c>
      <c r="C413" s="108" t="s">
        <v>268</v>
      </c>
      <c r="D413" s="99">
        <f>D414+D424+D433</f>
        <v>0</v>
      </c>
      <c r="E413" s="90">
        <f aca="true" t="shared" si="131" ref="E413:M413">E414+E424+E433</f>
        <v>0</v>
      </c>
      <c r="F413" s="99">
        <f t="shared" si="131"/>
        <v>0</v>
      </c>
      <c r="G413" s="90">
        <f t="shared" si="131"/>
        <v>0</v>
      </c>
      <c r="H413" s="89">
        <f t="shared" si="131"/>
        <v>0</v>
      </c>
      <c r="I413" s="90">
        <f t="shared" si="131"/>
        <v>0</v>
      </c>
      <c r="J413" s="99">
        <f t="shared" si="131"/>
        <v>0</v>
      </c>
      <c r="K413" s="90">
        <f t="shared" si="131"/>
        <v>0</v>
      </c>
      <c r="L413" s="99">
        <f t="shared" si="131"/>
        <v>0</v>
      </c>
      <c r="M413" s="90">
        <f t="shared" si="131"/>
        <v>0</v>
      </c>
      <c r="N413" s="99">
        <f t="shared" si="123"/>
        <v>0</v>
      </c>
      <c r="O413" s="90">
        <f t="shared" si="123"/>
        <v>0</v>
      </c>
    </row>
    <row r="414" spans="1:15" ht="25.5" hidden="1">
      <c r="A414" s="106">
        <f t="shared" si="110"/>
        <v>384</v>
      </c>
      <c r="B414" s="107">
        <v>621000</v>
      </c>
      <c r="C414" s="108" t="s">
        <v>269</v>
      </c>
      <c r="D414" s="99">
        <f aca="true" t="shared" si="132" ref="D414:M414">SUM(D415:D423)</f>
        <v>0</v>
      </c>
      <c r="E414" s="90">
        <f t="shared" si="132"/>
        <v>0</v>
      </c>
      <c r="F414" s="99">
        <f t="shared" si="132"/>
        <v>0</v>
      </c>
      <c r="G414" s="90">
        <f t="shared" si="132"/>
        <v>0</v>
      </c>
      <c r="H414" s="89">
        <f t="shared" si="132"/>
        <v>0</v>
      </c>
      <c r="I414" s="90">
        <f t="shared" si="132"/>
        <v>0</v>
      </c>
      <c r="J414" s="99">
        <f t="shared" si="132"/>
        <v>0</v>
      </c>
      <c r="K414" s="90">
        <f t="shared" si="132"/>
        <v>0</v>
      </c>
      <c r="L414" s="99">
        <f t="shared" si="132"/>
        <v>0</v>
      </c>
      <c r="M414" s="90">
        <f t="shared" si="132"/>
        <v>0</v>
      </c>
      <c r="N414" s="99">
        <f t="shared" si="123"/>
        <v>0</v>
      </c>
      <c r="O414" s="90">
        <f t="shared" si="123"/>
        <v>0</v>
      </c>
    </row>
    <row r="415" spans="1:15" ht="25.5" hidden="1">
      <c r="A415" s="109">
        <f t="shared" si="110"/>
        <v>385</v>
      </c>
      <c r="B415" s="110">
        <v>621100</v>
      </c>
      <c r="C415" s="111" t="s">
        <v>369</v>
      </c>
      <c r="D415" s="182"/>
      <c r="E415" s="181"/>
      <c r="F415" s="182"/>
      <c r="G415" s="181"/>
      <c r="H415" s="180"/>
      <c r="I415" s="179"/>
      <c r="J415" s="182"/>
      <c r="K415" s="181"/>
      <c r="L415" s="182"/>
      <c r="M415" s="181"/>
      <c r="N415" s="116">
        <f t="shared" si="123"/>
        <v>0</v>
      </c>
      <c r="O415" s="94">
        <f t="shared" si="123"/>
        <v>0</v>
      </c>
    </row>
    <row r="416" spans="1:15" ht="15" hidden="1">
      <c r="A416" s="109">
        <f t="shared" si="110"/>
        <v>386</v>
      </c>
      <c r="B416" s="110">
        <v>621200</v>
      </c>
      <c r="C416" s="111" t="s">
        <v>370</v>
      </c>
      <c r="D416" s="182"/>
      <c r="E416" s="181"/>
      <c r="F416" s="182"/>
      <c r="G416" s="181"/>
      <c r="H416" s="180"/>
      <c r="I416" s="179"/>
      <c r="J416" s="182"/>
      <c r="K416" s="181"/>
      <c r="L416" s="182"/>
      <c r="M416" s="181"/>
      <c r="N416" s="116">
        <f t="shared" si="123"/>
        <v>0</v>
      </c>
      <c r="O416" s="94">
        <f t="shared" si="123"/>
        <v>0</v>
      </c>
    </row>
    <row r="417" spans="1:15" ht="25.5" hidden="1">
      <c r="A417" s="109">
        <f t="shared" si="110"/>
        <v>387</v>
      </c>
      <c r="B417" s="110">
        <v>621300</v>
      </c>
      <c r="C417" s="111" t="s">
        <v>371</v>
      </c>
      <c r="D417" s="182"/>
      <c r="E417" s="181"/>
      <c r="F417" s="182"/>
      <c r="G417" s="181"/>
      <c r="H417" s="180"/>
      <c r="I417" s="179"/>
      <c r="J417" s="182"/>
      <c r="K417" s="181"/>
      <c r="L417" s="182"/>
      <c r="M417" s="181"/>
      <c r="N417" s="116">
        <f t="shared" si="123"/>
        <v>0</v>
      </c>
      <c r="O417" s="94">
        <f t="shared" si="123"/>
        <v>0</v>
      </c>
    </row>
    <row r="418" spans="1:15" ht="25.5" hidden="1">
      <c r="A418" s="109">
        <f t="shared" si="110"/>
        <v>388</v>
      </c>
      <c r="B418" s="110">
        <v>621400</v>
      </c>
      <c r="C418" s="111" t="s">
        <v>372</v>
      </c>
      <c r="D418" s="182"/>
      <c r="E418" s="181"/>
      <c r="F418" s="182"/>
      <c r="G418" s="181"/>
      <c r="H418" s="180"/>
      <c r="I418" s="179"/>
      <c r="J418" s="182"/>
      <c r="K418" s="181"/>
      <c r="L418" s="182"/>
      <c r="M418" s="181"/>
      <c r="N418" s="116">
        <f t="shared" si="123"/>
        <v>0</v>
      </c>
      <c r="O418" s="94">
        <f t="shared" si="123"/>
        <v>0</v>
      </c>
    </row>
    <row r="419" spans="1:15" ht="38.25" hidden="1">
      <c r="A419" s="109">
        <f t="shared" si="110"/>
        <v>389</v>
      </c>
      <c r="B419" s="110">
        <v>621500</v>
      </c>
      <c r="C419" s="111" t="s">
        <v>66</v>
      </c>
      <c r="D419" s="182"/>
      <c r="E419" s="181"/>
      <c r="F419" s="182"/>
      <c r="G419" s="181"/>
      <c r="H419" s="180"/>
      <c r="I419" s="179"/>
      <c r="J419" s="182"/>
      <c r="K419" s="181"/>
      <c r="L419" s="182"/>
      <c r="M419" s="181"/>
      <c r="N419" s="116">
        <f t="shared" si="123"/>
        <v>0</v>
      </c>
      <c r="O419" s="94">
        <f t="shared" si="123"/>
        <v>0</v>
      </c>
    </row>
    <row r="420" spans="1:15" ht="25.5" hidden="1">
      <c r="A420" s="109">
        <f t="shared" si="110"/>
        <v>390</v>
      </c>
      <c r="B420" s="110">
        <v>621600</v>
      </c>
      <c r="C420" s="111" t="s">
        <v>373</v>
      </c>
      <c r="D420" s="182"/>
      <c r="E420" s="181"/>
      <c r="F420" s="182"/>
      <c r="G420" s="181"/>
      <c r="H420" s="180"/>
      <c r="I420" s="179"/>
      <c r="J420" s="182"/>
      <c r="K420" s="181"/>
      <c r="L420" s="182"/>
      <c r="M420" s="181"/>
      <c r="N420" s="116">
        <f t="shared" si="123"/>
        <v>0</v>
      </c>
      <c r="O420" s="94">
        <f t="shared" si="123"/>
        <v>0</v>
      </c>
    </row>
    <row r="421" spans="1:15" ht="25.5" hidden="1">
      <c r="A421" s="109">
        <f t="shared" si="110"/>
        <v>391</v>
      </c>
      <c r="B421" s="110">
        <v>621700</v>
      </c>
      <c r="C421" s="111" t="s">
        <v>67</v>
      </c>
      <c r="D421" s="182"/>
      <c r="E421" s="181"/>
      <c r="F421" s="182"/>
      <c r="G421" s="181"/>
      <c r="H421" s="180"/>
      <c r="I421" s="179"/>
      <c r="J421" s="182"/>
      <c r="K421" s="181"/>
      <c r="L421" s="182"/>
      <c r="M421" s="181"/>
      <c r="N421" s="116">
        <f t="shared" si="123"/>
        <v>0</v>
      </c>
      <c r="O421" s="94">
        <f t="shared" si="123"/>
        <v>0</v>
      </c>
    </row>
    <row r="422" spans="1:15" ht="38.25" hidden="1">
      <c r="A422" s="109">
        <f t="shared" si="110"/>
        <v>392</v>
      </c>
      <c r="B422" s="110">
        <v>621800</v>
      </c>
      <c r="C422" s="111" t="s">
        <v>374</v>
      </c>
      <c r="D422" s="182"/>
      <c r="E422" s="181"/>
      <c r="F422" s="182"/>
      <c r="G422" s="181"/>
      <c r="H422" s="180"/>
      <c r="I422" s="179"/>
      <c r="J422" s="182"/>
      <c r="K422" s="181"/>
      <c r="L422" s="182"/>
      <c r="M422" s="181"/>
      <c r="N422" s="116">
        <f t="shared" si="123"/>
        <v>0</v>
      </c>
      <c r="O422" s="94">
        <f t="shared" si="123"/>
        <v>0</v>
      </c>
    </row>
    <row r="423" spans="1:15" ht="25.5" hidden="1">
      <c r="A423" s="109">
        <f aca="true" t="shared" si="133" ref="A423:A435">A422+1</f>
        <v>393</v>
      </c>
      <c r="B423" s="110">
        <v>621900</v>
      </c>
      <c r="C423" s="111" t="s">
        <v>26</v>
      </c>
      <c r="D423" s="182"/>
      <c r="E423" s="181"/>
      <c r="F423" s="182"/>
      <c r="G423" s="181"/>
      <c r="H423" s="180"/>
      <c r="I423" s="179"/>
      <c r="J423" s="182"/>
      <c r="K423" s="181"/>
      <c r="L423" s="182"/>
      <c r="M423" s="181"/>
      <c r="N423" s="116">
        <f t="shared" si="123"/>
        <v>0</v>
      </c>
      <c r="O423" s="94">
        <f t="shared" si="123"/>
        <v>0</v>
      </c>
    </row>
    <row r="424" spans="1:15" ht="25.5" hidden="1">
      <c r="A424" s="106">
        <f t="shared" si="133"/>
        <v>394</v>
      </c>
      <c r="B424" s="107">
        <v>622000</v>
      </c>
      <c r="C424" s="108" t="s">
        <v>270</v>
      </c>
      <c r="D424" s="99">
        <f>SUM(D425:D432)</f>
        <v>0</v>
      </c>
      <c r="E424" s="90">
        <f aca="true" t="shared" si="134" ref="E424:M424">SUM(E425:E432)</f>
        <v>0</v>
      </c>
      <c r="F424" s="99">
        <f t="shared" si="134"/>
        <v>0</v>
      </c>
      <c r="G424" s="90">
        <f t="shared" si="134"/>
        <v>0</v>
      </c>
      <c r="H424" s="89">
        <f t="shared" si="134"/>
        <v>0</v>
      </c>
      <c r="I424" s="90">
        <f t="shared" si="134"/>
        <v>0</v>
      </c>
      <c r="J424" s="99">
        <f t="shared" si="134"/>
        <v>0</v>
      </c>
      <c r="K424" s="90">
        <f t="shared" si="134"/>
        <v>0</v>
      </c>
      <c r="L424" s="99">
        <f t="shared" si="134"/>
        <v>0</v>
      </c>
      <c r="M424" s="90">
        <f t="shared" si="134"/>
        <v>0</v>
      </c>
      <c r="N424" s="99">
        <f t="shared" si="123"/>
        <v>0</v>
      </c>
      <c r="O424" s="90">
        <f t="shared" si="123"/>
        <v>0</v>
      </c>
    </row>
    <row r="425" spans="1:15" ht="25.5" hidden="1">
      <c r="A425" s="109">
        <f t="shared" si="133"/>
        <v>395</v>
      </c>
      <c r="B425" s="110">
        <v>622100</v>
      </c>
      <c r="C425" s="111" t="s">
        <v>27</v>
      </c>
      <c r="D425" s="182"/>
      <c r="E425" s="181"/>
      <c r="F425" s="182"/>
      <c r="G425" s="181"/>
      <c r="H425" s="180"/>
      <c r="I425" s="179"/>
      <c r="J425" s="182"/>
      <c r="K425" s="181"/>
      <c r="L425" s="182"/>
      <c r="M425" s="181"/>
      <c r="N425" s="116">
        <f t="shared" si="123"/>
        <v>0</v>
      </c>
      <c r="O425" s="94">
        <f t="shared" si="123"/>
        <v>0</v>
      </c>
    </row>
    <row r="426" spans="1:15" ht="15" hidden="1">
      <c r="A426" s="109">
        <f t="shared" si="133"/>
        <v>396</v>
      </c>
      <c r="B426" s="110">
        <v>622200</v>
      </c>
      <c r="C426" s="111" t="s">
        <v>28</v>
      </c>
      <c r="D426" s="182"/>
      <c r="E426" s="181"/>
      <c r="F426" s="182"/>
      <c r="G426" s="181"/>
      <c r="H426" s="180"/>
      <c r="I426" s="179"/>
      <c r="J426" s="182"/>
      <c r="K426" s="181"/>
      <c r="L426" s="182"/>
      <c r="M426" s="181"/>
      <c r="N426" s="116">
        <f t="shared" si="123"/>
        <v>0</v>
      </c>
      <c r="O426" s="94">
        <f t="shared" si="123"/>
        <v>0</v>
      </c>
    </row>
    <row r="427" spans="1:15" ht="25.5" hidden="1">
      <c r="A427" s="109">
        <f t="shared" si="133"/>
        <v>397</v>
      </c>
      <c r="B427" s="110">
        <v>622300</v>
      </c>
      <c r="C427" s="111" t="s">
        <v>29</v>
      </c>
      <c r="D427" s="182"/>
      <c r="E427" s="181"/>
      <c r="F427" s="182"/>
      <c r="G427" s="181"/>
      <c r="H427" s="180"/>
      <c r="I427" s="179"/>
      <c r="J427" s="182"/>
      <c r="K427" s="181"/>
      <c r="L427" s="182"/>
      <c r="M427" s="181"/>
      <c r="N427" s="116">
        <f t="shared" si="123"/>
        <v>0</v>
      </c>
      <c r="O427" s="94">
        <f t="shared" si="123"/>
        <v>0</v>
      </c>
    </row>
    <row r="428" spans="1:15" ht="25.5" hidden="1">
      <c r="A428" s="109">
        <f t="shared" si="133"/>
        <v>398</v>
      </c>
      <c r="B428" s="110">
        <v>622400</v>
      </c>
      <c r="C428" s="111" t="s">
        <v>30</v>
      </c>
      <c r="D428" s="182"/>
      <c r="E428" s="181"/>
      <c r="F428" s="182"/>
      <c r="G428" s="181"/>
      <c r="H428" s="180"/>
      <c r="I428" s="179"/>
      <c r="J428" s="182"/>
      <c r="K428" s="181"/>
      <c r="L428" s="182"/>
      <c r="M428" s="181"/>
      <c r="N428" s="116">
        <f t="shared" si="123"/>
        <v>0</v>
      </c>
      <c r="O428" s="94">
        <f t="shared" si="123"/>
        <v>0</v>
      </c>
    </row>
    <row r="429" spans="1:15" ht="25.5" hidden="1">
      <c r="A429" s="109">
        <f t="shared" si="133"/>
        <v>399</v>
      </c>
      <c r="B429" s="110">
        <v>622500</v>
      </c>
      <c r="C429" s="111" t="s">
        <v>31</v>
      </c>
      <c r="D429" s="182"/>
      <c r="E429" s="181"/>
      <c r="F429" s="182"/>
      <c r="G429" s="181"/>
      <c r="H429" s="180"/>
      <c r="I429" s="179"/>
      <c r="J429" s="182"/>
      <c r="K429" s="181"/>
      <c r="L429" s="182"/>
      <c r="M429" s="181"/>
      <c r="N429" s="116">
        <f t="shared" si="123"/>
        <v>0</v>
      </c>
      <c r="O429" s="94">
        <f t="shared" si="123"/>
        <v>0</v>
      </c>
    </row>
    <row r="430" spans="1:15" ht="25.5" hidden="1">
      <c r="A430" s="109">
        <f t="shared" si="133"/>
        <v>400</v>
      </c>
      <c r="B430" s="110">
        <v>622600</v>
      </c>
      <c r="C430" s="111" t="s">
        <v>32</v>
      </c>
      <c r="D430" s="182"/>
      <c r="E430" s="181"/>
      <c r="F430" s="182"/>
      <c r="G430" s="181"/>
      <c r="H430" s="180"/>
      <c r="I430" s="179"/>
      <c r="J430" s="182"/>
      <c r="K430" s="181"/>
      <c r="L430" s="182"/>
      <c r="M430" s="181"/>
      <c r="N430" s="116">
        <f t="shared" si="123"/>
        <v>0</v>
      </c>
      <c r="O430" s="94">
        <f t="shared" si="123"/>
        <v>0</v>
      </c>
    </row>
    <row r="431" spans="1:15" ht="25.5" hidden="1">
      <c r="A431" s="109">
        <f t="shared" si="133"/>
        <v>401</v>
      </c>
      <c r="B431" s="110">
        <v>622700</v>
      </c>
      <c r="C431" s="111" t="s">
        <v>33</v>
      </c>
      <c r="D431" s="182"/>
      <c r="E431" s="181"/>
      <c r="F431" s="182"/>
      <c r="G431" s="181"/>
      <c r="H431" s="180"/>
      <c r="I431" s="179"/>
      <c r="J431" s="182"/>
      <c r="K431" s="181"/>
      <c r="L431" s="182"/>
      <c r="M431" s="181"/>
      <c r="N431" s="116">
        <f t="shared" si="123"/>
        <v>0</v>
      </c>
      <c r="O431" s="94">
        <f t="shared" si="123"/>
        <v>0</v>
      </c>
    </row>
    <row r="432" spans="1:15" ht="15" hidden="1">
      <c r="A432" s="109">
        <f t="shared" si="133"/>
        <v>402</v>
      </c>
      <c r="B432" s="110">
        <v>622800</v>
      </c>
      <c r="C432" s="111" t="s">
        <v>34</v>
      </c>
      <c r="D432" s="182"/>
      <c r="E432" s="181"/>
      <c r="F432" s="182"/>
      <c r="G432" s="181"/>
      <c r="H432" s="180"/>
      <c r="I432" s="179"/>
      <c r="J432" s="182"/>
      <c r="K432" s="181"/>
      <c r="L432" s="182"/>
      <c r="M432" s="181"/>
      <c r="N432" s="116">
        <f t="shared" si="123"/>
        <v>0</v>
      </c>
      <c r="O432" s="94">
        <f t="shared" si="123"/>
        <v>0</v>
      </c>
    </row>
    <row r="433" spans="1:15" ht="63.75" hidden="1">
      <c r="A433" s="106">
        <f t="shared" si="133"/>
        <v>403</v>
      </c>
      <c r="B433" s="107">
        <v>623000</v>
      </c>
      <c r="C433" s="108" t="s">
        <v>271</v>
      </c>
      <c r="D433" s="99">
        <f>D434</f>
        <v>0</v>
      </c>
      <c r="E433" s="90">
        <f aca="true" t="shared" si="135" ref="E433:M433">E434</f>
        <v>0</v>
      </c>
      <c r="F433" s="99">
        <f t="shared" si="135"/>
        <v>0</v>
      </c>
      <c r="G433" s="90">
        <f t="shared" si="135"/>
        <v>0</v>
      </c>
      <c r="H433" s="89">
        <f t="shared" si="135"/>
        <v>0</v>
      </c>
      <c r="I433" s="90">
        <f t="shared" si="135"/>
        <v>0</v>
      </c>
      <c r="J433" s="99">
        <f t="shared" si="135"/>
        <v>0</v>
      </c>
      <c r="K433" s="90">
        <f t="shared" si="135"/>
        <v>0</v>
      </c>
      <c r="L433" s="99">
        <f t="shared" si="135"/>
        <v>0</v>
      </c>
      <c r="M433" s="90">
        <f t="shared" si="135"/>
        <v>0</v>
      </c>
      <c r="N433" s="99">
        <f t="shared" si="123"/>
        <v>0</v>
      </c>
      <c r="O433" s="90">
        <f t="shared" si="123"/>
        <v>0</v>
      </c>
    </row>
    <row r="434" spans="1:15" ht="51.75" hidden="1" thickBot="1">
      <c r="A434" s="129">
        <f t="shared" si="133"/>
        <v>404</v>
      </c>
      <c r="B434" s="130">
        <v>623100</v>
      </c>
      <c r="C434" s="144" t="s">
        <v>298</v>
      </c>
      <c r="D434" s="182"/>
      <c r="E434" s="181"/>
      <c r="F434" s="182"/>
      <c r="G434" s="181"/>
      <c r="H434" s="180"/>
      <c r="I434" s="179"/>
      <c r="J434" s="182"/>
      <c r="K434" s="181"/>
      <c r="L434" s="182"/>
      <c r="M434" s="181"/>
      <c r="N434" s="145">
        <f t="shared" si="123"/>
        <v>0</v>
      </c>
      <c r="O434" s="132">
        <f t="shared" si="123"/>
        <v>0</v>
      </c>
    </row>
    <row r="435" spans="1:15" ht="27" thickBot="1" thickTop="1">
      <c r="A435" s="146">
        <f t="shared" si="133"/>
        <v>405</v>
      </c>
      <c r="B435" s="147"/>
      <c r="C435" s="135" t="s">
        <v>272</v>
      </c>
      <c r="D435" s="148">
        <f aca="true" t="shared" si="136" ref="D435:O435">D387+D341+D175</f>
        <v>0</v>
      </c>
      <c r="E435" s="149">
        <f t="shared" si="136"/>
        <v>0</v>
      </c>
      <c r="F435" s="148">
        <f t="shared" si="136"/>
        <v>0</v>
      </c>
      <c r="G435" s="149">
        <f t="shared" si="136"/>
        <v>0</v>
      </c>
      <c r="H435" s="148">
        <f t="shared" si="136"/>
        <v>2030000</v>
      </c>
      <c r="I435" s="149">
        <f t="shared" si="136"/>
        <v>200000</v>
      </c>
      <c r="J435" s="148">
        <f t="shared" si="136"/>
        <v>0</v>
      </c>
      <c r="K435" s="149">
        <f t="shared" si="136"/>
        <v>0</v>
      </c>
      <c r="L435" s="148">
        <f t="shared" si="136"/>
        <v>0</v>
      </c>
      <c r="M435" s="149">
        <f t="shared" si="136"/>
        <v>0</v>
      </c>
      <c r="N435" s="148">
        <f t="shared" si="136"/>
        <v>2030000</v>
      </c>
      <c r="O435" s="149">
        <f t="shared" si="136"/>
        <v>200000</v>
      </c>
    </row>
    <row r="436" spans="1:15" ht="51.75" thickTop="1">
      <c r="A436" s="187"/>
      <c r="B436" s="187"/>
      <c r="C436" s="151" t="s">
        <v>81</v>
      </c>
      <c r="D436" s="194">
        <f>D174-D435</f>
        <v>0</v>
      </c>
      <c r="E436" s="195">
        <f aca="true" t="shared" si="137" ref="E436:O436">E174-E435</f>
        <v>0</v>
      </c>
      <c r="F436" s="194">
        <f t="shared" si="137"/>
        <v>0</v>
      </c>
      <c r="G436" s="195">
        <f t="shared" si="137"/>
        <v>0</v>
      </c>
      <c r="H436" s="194">
        <f t="shared" si="137"/>
        <v>0</v>
      </c>
      <c r="I436" s="195">
        <f t="shared" si="137"/>
        <v>0</v>
      </c>
      <c r="J436" s="194">
        <f t="shared" si="137"/>
        <v>0</v>
      </c>
      <c r="K436" s="195">
        <f t="shared" si="137"/>
        <v>0</v>
      </c>
      <c r="L436" s="194">
        <f t="shared" si="137"/>
        <v>0</v>
      </c>
      <c r="M436" s="195">
        <f t="shared" si="137"/>
        <v>0</v>
      </c>
      <c r="N436" s="194">
        <f t="shared" si="137"/>
        <v>0</v>
      </c>
      <c r="O436" s="195">
        <f t="shared" si="137"/>
        <v>0</v>
      </c>
    </row>
    <row r="437" spans="1:15" ht="15">
      <c r="A437" s="191"/>
      <c r="B437" s="191"/>
      <c r="C437" s="191"/>
      <c r="D437" s="191"/>
      <c r="E437" s="191"/>
      <c r="F437" s="191"/>
      <c r="G437" s="191"/>
      <c r="H437" s="191"/>
      <c r="I437" s="191"/>
      <c r="J437" s="191"/>
      <c r="K437" s="191"/>
      <c r="L437" s="191"/>
      <c r="M437" s="191"/>
      <c r="N437" s="191"/>
      <c r="O437" s="191"/>
    </row>
    <row r="438" spans="1:15" ht="32.25" customHeight="1">
      <c r="A438" s="21" t="s">
        <v>360</v>
      </c>
      <c r="B438" s="397" t="s">
        <v>411</v>
      </c>
      <c r="C438" s="399"/>
      <c r="D438" s="397" t="s">
        <v>536</v>
      </c>
      <c r="E438" s="398"/>
      <c r="F438" s="397" t="s">
        <v>535</v>
      </c>
      <c r="G438" s="398"/>
      <c r="H438" s="397" t="s">
        <v>529</v>
      </c>
      <c r="I438" s="398"/>
      <c r="J438" s="397" t="s">
        <v>531</v>
      </c>
      <c r="K438" s="398"/>
      <c r="L438" s="397" t="s">
        <v>538</v>
      </c>
      <c r="M438" s="398"/>
      <c r="N438" s="397" t="s">
        <v>539</v>
      </c>
      <c r="O438" s="398"/>
    </row>
    <row r="439" spans="1:15" ht="15">
      <c r="A439" s="153">
        <v>1</v>
      </c>
      <c r="B439" s="326">
        <v>2</v>
      </c>
      <c r="C439" s="327"/>
      <c r="D439" s="395">
        <v>3</v>
      </c>
      <c r="E439" s="396"/>
      <c r="F439" s="395">
        <v>4</v>
      </c>
      <c r="G439" s="396"/>
      <c r="H439" s="395">
        <v>5</v>
      </c>
      <c r="I439" s="396"/>
      <c r="J439" s="395">
        <v>6</v>
      </c>
      <c r="K439" s="396"/>
      <c r="L439" s="395">
        <v>7</v>
      </c>
      <c r="M439" s="396"/>
      <c r="N439" s="395" t="s">
        <v>51</v>
      </c>
      <c r="O439" s="396"/>
    </row>
    <row r="440" spans="1:15" ht="27.75" customHeight="1">
      <c r="A440" s="215" t="s">
        <v>361</v>
      </c>
      <c r="B440" s="402" t="s">
        <v>508</v>
      </c>
      <c r="C440" s="403"/>
      <c r="D440" s="328"/>
      <c r="E440" s="329"/>
      <c r="F440" s="328"/>
      <c r="G440" s="329"/>
      <c r="H440" s="330">
        <v>2030000</v>
      </c>
      <c r="I440" s="331"/>
      <c r="J440" s="328"/>
      <c r="K440" s="329"/>
      <c r="L440" s="281"/>
      <c r="M440" s="281"/>
      <c r="N440" s="336">
        <f>SUM(H440,J440,L440)</f>
        <v>2030000</v>
      </c>
      <c r="O440" s="337"/>
    </row>
    <row r="441" spans="1:15" ht="27.75" customHeight="1" hidden="1">
      <c r="A441" s="216" t="s">
        <v>502</v>
      </c>
      <c r="B441" s="400" t="s">
        <v>509</v>
      </c>
      <c r="C441" s="401"/>
      <c r="D441" s="328"/>
      <c r="E441" s="329"/>
      <c r="F441" s="328"/>
      <c r="G441" s="329"/>
      <c r="H441" s="330"/>
      <c r="I441" s="331"/>
      <c r="J441" s="328"/>
      <c r="K441" s="329"/>
      <c r="L441" s="281"/>
      <c r="M441" s="281"/>
      <c r="N441" s="336">
        <f aca="true" t="shared" si="138" ref="N441:N455">SUM(H441,J441,L441)</f>
        <v>0</v>
      </c>
      <c r="O441" s="337"/>
    </row>
    <row r="442" spans="1:15" ht="27.75" customHeight="1" hidden="1">
      <c r="A442" s="216" t="s">
        <v>499</v>
      </c>
      <c r="B442" s="400" t="s">
        <v>510</v>
      </c>
      <c r="C442" s="401"/>
      <c r="D442" s="328"/>
      <c r="E442" s="329"/>
      <c r="F442" s="328"/>
      <c r="G442" s="329"/>
      <c r="H442" s="330"/>
      <c r="I442" s="331"/>
      <c r="J442" s="328"/>
      <c r="K442" s="329"/>
      <c r="L442" s="281"/>
      <c r="M442" s="281"/>
      <c r="N442" s="336">
        <f t="shared" si="138"/>
        <v>0</v>
      </c>
      <c r="O442" s="337"/>
    </row>
    <row r="443" spans="1:15" ht="27.75" customHeight="1" thickBot="1">
      <c r="A443" s="216" t="s">
        <v>503</v>
      </c>
      <c r="B443" s="400" t="s">
        <v>511</v>
      </c>
      <c r="C443" s="401"/>
      <c r="D443" s="328"/>
      <c r="E443" s="329"/>
      <c r="F443" s="328"/>
      <c r="G443" s="329"/>
      <c r="H443" s="330">
        <v>200000</v>
      </c>
      <c r="I443" s="331"/>
      <c r="J443" s="328"/>
      <c r="K443" s="329"/>
      <c r="L443" s="281"/>
      <c r="M443" s="281"/>
      <c r="N443" s="336">
        <f t="shared" si="138"/>
        <v>200000</v>
      </c>
      <c r="O443" s="337"/>
    </row>
    <row r="444" spans="1:15" ht="27.75" customHeight="1" hidden="1">
      <c r="A444" s="216" t="s">
        <v>500</v>
      </c>
      <c r="B444" s="400" t="s">
        <v>512</v>
      </c>
      <c r="C444" s="401"/>
      <c r="D444" s="328"/>
      <c r="E444" s="329"/>
      <c r="F444" s="328"/>
      <c r="G444" s="329"/>
      <c r="H444" s="330"/>
      <c r="I444" s="331"/>
      <c r="J444" s="328"/>
      <c r="K444" s="329"/>
      <c r="L444" s="281"/>
      <c r="M444" s="281"/>
      <c r="N444" s="336">
        <f t="shared" si="138"/>
        <v>0</v>
      </c>
      <c r="O444" s="337"/>
    </row>
    <row r="445" spans="1:15" ht="27.75" customHeight="1" hidden="1">
      <c r="A445" s="216" t="s">
        <v>504</v>
      </c>
      <c r="B445" s="400" t="s">
        <v>513</v>
      </c>
      <c r="C445" s="401"/>
      <c r="D445" s="328"/>
      <c r="E445" s="329"/>
      <c r="F445" s="328"/>
      <c r="G445" s="329"/>
      <c r="H445" s="330"/>
      <c r="I445" s="331"/>
      <c r="J445" s="328"/>
      <c r="K445" s="329"/>
      <c r="L445" s="281"/>
      <c r="M445" s="281"/>
      <c r="N445" s="336">
        <f t="shared" si="138"/>
        <v>0</v>
      </c>
      <c r="O445" s="337"/>
    </row>
    <row r="446" spans="1:15" ht="27.75" customHeight="1" hidden="1">
      <c r="A446" s="216" t="s">
        <v>501</v>
      </c>
      <c r="B446" s="400" t="s">
        <v>302</v>
      </c>
      <c r="C446" s="401"/>
      <c r="D446" s="328"/>
      <c r="E446" s="329"/>
      <c r="F446" s="328"/>
      <c r="G446" s="329"/>
      <c r="H446" s="330"/>
      <c r="I446" s="331"/>
      <c r="J446" s="328"/>
      <c r="K446" s="329"/>
      <c r="L446" s="281"/>
      <c r="M446" s="281"/>
      <c r="N446" s="336">
        <f t="shared" si="138"/>
        <v>0</v>
      </c>
      <c r="O446" s="337"/>
    </row>
    <row r="447" spans="1:15" ht="27.75" customHeight="1" hidden="1">
      <c r="A447" s="216" t="s">
        <v>505</v>
      </c>
      <c r="B447" s="400" t="s">
        <v>301</v>
      </c>
      <c r="C447" s="401"/>
      <c r="D447" s="328"/>
      <c r="E447" s="329"/>
      <c r="F447" s="328"/>
      <c r="G447" s="329"/>
      <c r="H447" s="330"/>
      <c r="I447" s="331"/>
      <c r="J447" s="328"/>
      <c r="K447" s="329"/>
      <c r="L447" s="281"/>
      <c r="M447" s="281"/>
      <c r="N447" s="336">
        <f t="shared" si="138"/>
        <v>0</v>
      </c>
      <c r="O447" s="337"/>
    </row>
    <row r="448" spans="1:15" ht="27.75" customHeight="1" hidden="1">
      <c r="A448" s="216" t="s">
        <v>506</v>
      </c>
      <c r="B448" s="400" t="s">
        <v>514</v>
      </c>
      <c r="C448" s="401"/>
      <c r="D448" s="328"/>
      <c r="E448" s="329"/>
      <c r="F448" s="328"/>
      <c r="G448" s="329"/>
      <c r="H448" s="330"/>
      <c r="I448" s="331"/>
      <c r="J448" s="328"/>
      <c r="K448" s="329"/>
      <c r="L448" s="281"/>
      <c r="M448" s="281"/>
      <c r="N448" s="336">
        <f t="shared" si="138"/>
        <v>0</v>
      </c>
      <c r="O448" s="337"/>
    </row>
    <row r="449" spans="1:15" ht="27.75" customHeight="1" hidden="1">
      <c r="A449" s="216" t="s">
        <v>440</v>
      </c>
      <c r="B449" s="400" t="s">
        <v>515</v>
      </c>
      <c r="C449" s="401"/>
      <c r="D449" s="328"/>
      <c r="E449" s="329"/>
      <c r="F449" s="328"/>
      <c r="G449" s="329"/>
      <c r="H449" s="330"/>
      <c r="I449" s="331"/>
      <c r="J449" s="328"/>
      <c r="K449" s="329"/>
      <c r="L449" s="281"/>
      <c r="M449" s="281"/>
      <c r="N449" s="336">
        <f t="shared" si="138"/>
        <v>0</v>
      </c>
      <c r="O449" s="337"/>
    </row>
    <row r="450" spans="1:15" ht="27.75" customHeight="1" hidden="1">
      <c r="A450" s="216" t="s">
        <v>402</v>
      </c>
      <c r="B450" s="400" t="s">
        <v>516</v>
      </c>
      <c r="C450" s="401"/>
      <c r="D450" s="328"/>
      <c r="E450" s="329"/>
      <c r="F450" s="328"/>
      <c r="G450" s="329"/>
      <c r="H450" s="330"/>
      <c r="I450" s="331"/>
      <c r="J450" s="328"/>
      <c r="K450" s="329"/>
      <c r="L450" s="281"/>
      <c r="M450" s="281"/>
      <c r="N450" s="340">
        <f t="shared" si="138"/>
        <v>0</v>
      </c>
      <c r="O450" s="341"/>
    </row>
    <row r="451" spans="1:15" ht="27.75" customHeight="1" hidden="1">
      <c r="A451" s="216" t="s">
        <v>403</v>
      </c>
      <c r="B451" s="400" t="s">
        <v>517</v>
      </c>
      <c r="C451" s="401"/>
      <c r="D451" s="328"/>
      <c r="E451" s="329"/>
      <c r="F451" s="328"/>
      <c r="G451" s="329"/>
      <c r="H451" s="330"/>
      <c r="I451" s="331"/>
      <c r="J451" s="328"/>
      <c r="K451" s="329"/>
      <c r="L451" s="281"/>
      <c r="M451" s="281"/>
      <c r="N451" s="340">
        <f t="shared" si="138"/>
        <v>0</v>
      </c>
      <c r="O451" s="341"/>
    </row>
    <row r="452" spans="1:15" ht="27.75" customHeight="1" hidden="1">
      <c r="A452" s="216" t="s">
        <v>404</v>
      </c>
      <c r="B452" s="400" t="s">
        <v>518</v>
      </c>
      <c r="C452" s="401"/>
      <c r="D452" s="328"/>
      <c r="E452" s="329"/>
      <c r="F452" s="328"/>
      <c r="G452" s="329"/>
      <c r="H452" s="330"/>
      <c r="I452" s="331"/>
      <c r="J452" s="328"/>
      <c r="K452" s="329"/>
      <c r="L452" s="281"/>
      <c r="M452" s="281"/>
      <c r="N452" s="340">
        <f t="shared" si="138"/>
        <v>0</v>
      </c>
      <c r="O452" s="341"/>
    </row>
    <row r="453" spans="1:15" ht="27.75" customHeight="1" hidden="1">
      <c r="A453" s="216" t="s">
        <v>405</v>
      </c>
      <c r="B453" s="400" t="s">
        <v>303</v>
      </c>
      <c r="C453" s="401"/>
      <c r="D453" s="328"/>
      <c r="E453" s="329"/>
      <c r="F453" s="328"/>
      <c r="G453" s="329"/>
      <c r="H453" s="330"/>
      <c r="I453" s="331"/>
      <c r="J453" s="328"/>
      <c r="K453" s="329"/>
      <c r="L453" s="281"/>
      <c r="M453" s="281"/>
      <c r="N453" s="340">
        <f t="shared" si="138"/>
        <v>0</v>
      </c>
      <c r="O453" s="341"/>
    </row>
    <row r="454" spans="1:15" ht="27.75" customHeight="1" hidden="1">
      <c r="A454" s="216" t="s">
        <v>406</v>
      </c>
      <c r="B454" s="400" t="s">
        <v>304</v>
      </c>
      <c r="C454" s="401"/>
      <c r="D454" s="328"/>
      <c r="E454" s="329"/>
      <c r="F454" s="328"/>
      <c r="G454" s="329"/>
      <c r="H454" s="330"/>
      <c r="I454" s="331"/>
      <c r="J454" s="328"/>
      <c r="K454" s="329"/>
      <c r="L454" s="281"/>
      <c r="M454" s="281"/>
      <c r="N454" s="340">
        <f t="shared" si="138"/>
        <v>0</v>
      </c>
      <c r="O454" s="341"/>
    </row>
    <row r="455" spans="1:15" ht="27.75" customHeight="1" hidden="1">
      <c r="A455" s="216" t="s">
        <v>407</v>
      </c>
      <c r="B455" s="400" t="s">
        <v>507</v>
      </c>
      <c r="C455" s="401"/>
      <c r="D455" s="328"/>
      <c r="E455" s="329"/>
      <c r="F455" s="328"/>
      <c r="G455" s="329"/>
      <c r="H455" s="330"/>
      <c r="I455" s="331"/>
      <c r="J455" s="328"/>
      <c r="K455" s="329"/>
      <c r="L455" s="281"/>
      <c r="M455" s="281"/>
      <c r="N455" s="340">
        <f t="shared" si="138"/>
        <v>0</v>
      </c>
      <c r="O455" s="341"/>
    </row>
    <row r="456" spans="1:15" ht="6.75" customHeight="1" hidden="1" thickBot="1">
      <c r="A456" s="217" t="s">
        <v>386</v>
      </c>
      <c r="B456" s="404" t="s">
        <v>305</v>
      </c>
      <c r="C456" s="405"/>
      <c r="D456" s="342"/>
      <c r="E456" s="343"/>
      <c r="F456" s="342"/>
      <c r="G456" s="343"/>
      <c r="H456" s="348"/>
      <c r="I456" s="349"/>
      <c r="J456" s="342"/>
      <c r="K456" s="343"/>
      <c r="L456" s="289"/>
      <c r="M456" s="289"/>
      <c r="N456" s="344">
        <f>SUM(H456,J456,L456)</f>
        <v>0</v>
      </c>
      <c r="O456" s="345"/>
    </row>
    <row r="457" spans="1:15" ht="35.25" customHeight="1" thickBot="1" thickTop="1">
      <c r="A457" s="350" t="s">
        <v>418</v>
      </c>
      <c r="B457" s="284"/>
      <c r="C457" s="154" t="str">
        <f>$D$5&amp;"-"&amp;$E$5&amp;"   "&amp;$D$6</f>
        <v>-П1   Вождови дани ракије</v>
      </c>
      <c r="D457" s="351">
        <f>SUM(D440:E456)</f>
        <v>0</v>
      </c>
      <c r="E457" s="352"/>
      <c r="F457" s="351">
        <f>SUM(F440:G456)</f>
        <v>0</v>
      </c>
      <c r="G457" s="352"/>
      <c r="H457" s="351">
        <f>SUM(H440:I456)</f>
        <v>2230000</v>
      </c>
      <c r="I457" s="352"/>
      <c r="J457" s="351">
        <f>SUM(J440:K456)</f>
        <v>0</v>
      </c>
      <c r="K457" s="352"/>
      <c r="L457" s="351">
        <f>SUM(L440:M456)</f>
        <v>0</v>
      </c>
      <c r="M457" s="352"/>
      <c r="N457" s="351">
        <f>SUM(H457:M457)</f>
        <v>2230000</v>
      </c>
      <c r="O457" s="354"/>
    </row>
    <row r="458" spans="1:15" ht="26.25" thickTop="1">
      <c r="A458" s="72"/>
      <c r="B458" s="72"/>
      <c r="C458" s="155" t="s">
        <v>82</v>
      </c>
      <c r="D458" s="406">
        <f>D435+E435-D457</f>
        <v>0</v>
      </c>
      <c r="E458" s="406"/>
      <c r="F458" s="406">
        <f>F435+G435-F457</f>
        <v>0</v>
      </c>
      <c r="G458" s="406"/>
      <c r="H458" s="406">
        <f>H435+I435-H457</f>
        <v>0</v>
      </c>
      <c r="I458" s="406"/>
      <c r="J458" s="406">
        <f>J435+K435-J457</f>
        <v>0</v>
      </c>
      <c r="K458" s="406"/>
      <c r="L458" s="406">
        <f>L435+M435-L457</f>
        <v>0</v>
      </c>
      <c r="M458" s="406"/>
      <c r="N458" s="406">
        <f>N435+O435-N457</f>
        <v>0</v>
      </c>
      <c r="O458" s="406"/>
    </row>
    <row r="459" spans="3:15" ht="15">
      <c r="C459" s="20"/>
      <c r="D459" s="72"/>
      <c r="E459" s="72"/>
      <c r="F459" s="72"/>
      <c r="G459" s="72"/>
      <c r="H459" s="72"/>
      <c r="I459" s="72"/>
      <c r="J459" s="72"/>
      <c r="K459" s="72"/>
      <c r="L459" s="72"/>
      <c r="O459" s="23"/>
    </row>
    <row r="460" spans="1:15" ht="15">
      <c r="A460" s="19" t="s">
        <v>419</v>
      </c>
      <c r="B460" s="20" t="s">
        <v>421</v>
      </c>
      <c r="C460" s="20"/>
      <c r="D460" s="72"/>
      <c r="E460" s="72"/>
      <c r="F460" s="72"/>
      <c r="G460" s="72"/>
      <c r="H460" s="72"/>
      <c r="I460" s="72"/>
      <c r="J460" s="72"/>
      <c r="K460" s="3"/>
      <c r="L460" s="3"/>
      <c r="O460" s="23"/>
    </row>
    <row r="461" spans="1:15" ht="15">
      <c r="A461" s="19" t="s">
        <v>420</v>
      </c>
      <c r="B461" s="20" t="s">
        <v>422</v>
      </c>
      <c r="C461" s="72"/>
      <c r="D461" s="72"/>
      <c r="E461" s="72"/>
      <c r="F461" s="72"/>
      <c r="G461" s="72"/>
      <c r="H461" s="72"/>
      <c r="I461" s="72"/>
      <c r="J461" s="72"/>
      <c r="K461" s="72"/>
      <c r="L461" s="72"/>
      <c r="O461" s="23"/>
    </row>
    <row r="462" spans="1:15" ht="15">
      <c r="A462" s="1"/>
      <c r="B462" s="1"/>
      <c r="C462" s="1"/>
      <c r="D462" s="1"/>
      <c r="E462" s="1"/>
      <c r="F462" s="1"/>
      <c r="G462" s="1"/>
      <c r="H462" s="1"/>
      <c r="I462" s="1"/>
      <c r="J462" s="1"/>
      <c r="K462" s="27"/>
      <c r="L462" s="27"/>
      <c r="O462" s="23"/>
    </row>
    <row r="463" spans="1:15" ht="15.75" customHeight="1">
      <c r="A463" s="1"/>
      <c r="B463" s="1"/>
      <c r="C463" s="1"/>
      <c r="D463" s="1"/>
      <c r="E463" s="1"/>
      <c r="F463" s="1"/>
      <c r="G463" s="1"/>
      <c r="H463" s="1"/>
      <c r="I463" s="1"/>
      <c r="J463" s="1"/>
      <c r="M463" s="353" t="s">
        <v>387</v>
      </c>
      <c r="N463" s="353"/>
      <c r="O463" s="23"/>
    </row>
    <row r="464" spans="1:15" ht="15.75">
      <c r="A464" s="1"/>
      <c r="B464" s="1"/>
      <c r="C464" s="1"/>
      <c r="D464" s="1"/>
      <c r="E464" s="1"/>
      <c r="F464" s="1"/>
      <c r="G464" s="1"/>
      <c r="H464" s="1"/>
      <c r="I464" s="1"/>
      <c r="J464" s="1"/>
      <c r="M464" s="60"/>
      <c r="N464" s="60"/>
      <c r="O464" s="23"/>
    </row>
    <row r="465" spans="1:15" ht="16.5" thickBot="1">
      <c r="A465" s="1"/>
      <c r="B465" s="192" t="s">
        <v>388</v>
      </c>
      <c r="C465" s="193"/>
      <c r="D465" s="1"/>
      <c r="E465" s="1"/>
      <c r="F465" s="1"/>
      <c r="G465" s="1"/>
      <c r="H465" s="1"/>
      <c r="I465" s="1"/>
      <c r="J465" s="1"/>
      <c r="M465" s="193" t="s">
        <v>555</v>
      </c>
      <c r="N465" s="193" t="s">
        <v>556</v>
      </c>
      <c r="O465" s="23"/>
    </row>
  </sheetData>
  <sheetProtection formatCells="0" formatColumns="0" formatRows="0" insertColumns="0" insertRows="0" insertHyperlinks="0" deleteColumns="0" deleteRows="0" sort="0"/>
  <mergeCells count="197">
    <mergeCell ref="M463:N463"/>
    <mergeCell ref="D458:E458"/>
    <mergeCell ref="F458:G458"/>
    <mergeCell ref="H458:I458"/>
    <mergeCell ref="J458:K458"/>
    <mergeCell ref="J457:K457"/>
    <mergeCell ref="L457:M457"/>
    <mergeCell ref="N457:O457"/>
    <mergeCell ref="L458:M458"/>
    <mergeCell ref="N458:O458"/>
    <mergeCell ref="A457:B457"/>
    <mergeCell ref="D457:E457"/>
    <mergeCell ref="F457:G457"/>
    <mergeCell ref="H457:I457"/>
    <mergeCell ref="N455:O455"/>
    <mergeCell ref="B456:C456"/>
    <mergeCell ref="D456:E456"/>
    <mergeCell ref="F456:G456"/>
    <mergeCell ref="H456:I456"/>
    <mergeCell ref="J456:K456"/>
    <mergeCell ref="L456:M456"/>
    <mergeCell ref="N456:O456"/>
    <mergeCell ref="B455:C455"/>
    <mergeCell ref="D455:E455"/>
    <mergeCell ref="D454:E454"/>
    <mergeCell ref="F454:G454"/>
    <mergeCell ref="H454:I454"/>
    <mergeCell ref="J454:K454"/>
    <mergeCell ref="F455:G455"/>
    <mergeCell ref="H455:I455"/>
    <mergeCell ref="J455:K455"/>
    <mergeCell ref="L455:M455"/>
    <mergeCell ref="L454:M454"/>
    <mergeCell ref="N454:O454"/>
    <mergeCell ref="B453:C453"/>
    <mergeCell ref="D453:E453"/>
    <mergeCell ref="F453:G453"/>
    <mergeCell ref="H453:I453"/>
    <mergeCell ref="J453:K453"/>
    <mergeCell ref="L453:M453"/>
    <mergeCell ref="N453:O453"/>
    <mergeCell ref="B454:C454"/>
    <mergeCell ref="N451:O451"/>
    <mergeCell ref="B452:C452"/>
    <mergeCell ref="D452:E452"/>
    <mergeCell ref="F452:G452"/>
    <mergeCell ref="H452:I452"/>
    <mergeCell ref="J452:K452"/>
    <mergeCell ref="L452:M452"/>
    <mergeCell ref="N452:O452"/>
    <mergeCell ref="B451:C451"/>
    <mergeCell ref="D451:E451"/>
    <mergeCell ref="D450:E450"/>
    <mergeCell ref="F450:G450"/>
    <mergeCell ref="H450:I450"/>
    <mergeCell ref="J450:K450"/>
    <mergeCell ref="F451:G451"/>
    <mergeCell ref="H451:I451"/>
    <mergeCell ref="J451:K451"/>
    <mergeCell ref="B450:C450"/>
    <mergeCell ref="L451:M451"/>
    <mergeCell ref="L450:M450"/>
    <mergeCell ref="N450:O450"/>
    <mergeCell ref="B449:C449"/>
    <mergeCell ref="D449:E449"/>
    <mergeCell ref="F449:G449"/>
    <mergeCell ref="H449:I449"/>
    <mergeCell ref="J449:K449"/>
    <mergeCell ref="L449:M449"/>
    <mergeCell ref="N449:O449"/>
    <mergeCell ref="N447:O447"/>
    <mergeCell ref="B448:C448"/>
    <mergeCell ref="D448:E448"/>
    <mergeCell ref="F448:G448"/>
    <mergeCell ref="H448:I448"/>
    <mergeCell ref="J448:K448"/>
    <mergeCell ref="L448:M448"/>
    <mergeCell ref="N448:O448"/>
    <mergeCell ref="B447:C447"/>
    <mergeCell ref="D447:E447"/>
    <mergeCell ref="D446:E446"/>
    <mergeCell ref="F446:G446"/>
    <mergeCell ref="H446:I446"/>
    <mergeCell ref="J446:K446"/>
    <mergeCell ref="F447:G447"/>
    <mergeCell ref="H447:I447"/>
    <mergeCell ref="J447:K447"/>
    <mergeCell ref="L447:M447"/>
    <mergeCell ref="L446:M446"/>
    <mergeCell ref="N446:O446"/>
    <mergeCell ref="B445:C445"/>
    <mergeCell ref="D445:E445"/>
    <mergeCell ref="F445:G445"/>
    <mergeCell ref="H445:I445"/>
    <mergeCell ref="J445:K445"/>
    <mergeCell ref="L445:M445"/>
    <mergeCell ref="N445:O445"/>
    <mergeCell ref="B446:C446"/>
    <mergeCell ref="N443:O443"/>
    <mergeCell ref="B444:C444"/>
    <mergeCell ref="D444:E444"/>
    <mergeCell ref="F444:G444"/>
    <mergeCell ref="H444:I444"/>
    <mergeCell ref="J444:K444"/>
    <mergeCell ref="L444:M444"/>
    <mergeCell ref="N444:O444"/>
    <mergeCell ref="B443:C443"/>
    <mergeCell ref="D443:E443"/>
    <mergeCell ref="D442:E442"/>
    <mergeCell ref="F442:G442"/>
    <mergeCell ref="H442:I442"/>
    <mergeCell ref="J442:K442"/>
    <mergeCell ref="F443:G443"/>
    <mergeCell ref="H443:I443"/>
    <mergeCell ref="J443:K443"/>
    <mergeCell ref="L443:M443"/>
    <mergeCell ref="L442:M442"/>
    <mergeCell ref="N442:O442"/>
    <mergeCell ref="B441:C441"/>
    <mergeCell ref="D441:E441"/>
    <mergeCell ref="F441:G441"/>
    <mergeCell ref="H441:I441"/>
    <mergeCell ref="J441:K441"/>
    <mergeCell ref="L441:M441"/>
    <mergeCell ref="N441:O441"/>
    <mergeCell ref="B442:C442"/>
    <mergeCell ref="J440:K440"/>
    <mergeCell ref="L440:M440"/>
    <mergeCell ref="N440:O440"/>
    <mergeCell ref="B439:C439"/>
    <mergeCell ref="D439:E439"/>
    <mergeCell ref="B440:C440"/>
    <mergeCell ref="D440:E440"/>
    <mergeCell ref="F440:G440"/>
    <mergeCell ref="H440:I440"/>
    <mergeCell ref="F439:G439"/>
    <mergeCell ref="J438:K438"/>
    <mergeCell ref="L438:M438"/>
    <mergeCell ref="N438:O438"/>
    <mergeCell ref="N439:O439"/>
    <mergeCell ref="B438:C438"/>
    <mergeCell ref="D438:E438"/>
    <mergeCell ref="F438:G438"/>
    <mergeCell ref="H438:I438"/>
    <mergeCell ref="H439:I439"/>
    <mergeCell ref="J439:K439"/>
    <mergeCell ref="L439:M439"/>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8:O348 D407:O407 D399:O399 D381:O381 D379:O379 D371:O371 D367:O367 D192:O192 D190:O190 D185:O185 D183:O183 D179:O179 D433:O433 D409:O409 D362:O362 D360:O360 D339:O339 D306:O306 D411:O411 D328:O328 D314:O314 D303:O303 D300:O300 D297:O297 D254:O254 D290:O290 D287:O287 D284:O284 D276:O276 D274:O274 D267:O267 D250:O250 D248:O248 D231:O231 D228:O228 D220:O220 D209:O209 D203:O203 D246:O246 D337:O337 D334:O334 D332:O332 D358:O358 D424:O424 D30:O31 D33:O34 D37:O38 D60:O61 D72:O73 D97:O98 D102:O103 D106:O107 D176:O177 D194:O195 D241:O242 D256:O257 D280:O281 D293:O294 D309:O310 D324:O325 D342:O343 D364:O365 D373:O374 D376:O377 D384:O385 D388:O389 D413:O414">
    <cfRule type="cellIs" priority="2" dxfId="28" operator="equal" stopIfTrue="1">
      <formula>0</formula>
    </cfRule>
  </conditionalFormatting>
  <conditionalFormatting sqref="D341:O341 D36:O36 D387:O387 D175:O175 D109:O109 D134:O134 D29:O29">
    <cfRule type="cellIs" priority="3" dxfId="30" operator="equal" stopIfTrue="1">
      <formula>0</formula>
    </cfRule>
  </conditionalFormatting>
  <conditionalFormatting sqref="D436:O436">
    <cfRule type="cellIs" priority="4" dxfId="31" operator="notEqual" stopIfTrue="1">
      <formula>0</formula>
    </cfRule>
    <cfRule type="cellIs" priority="5" dxfId="29" operator="equal" stopIfTrue="1">
      <formula>0</formula>
    </cfRule>
  </conditionalFormatting>
  <conditionalFormatting sqref="D458:O458">
    <cfRule type="cellIs" priority="6" dxfId="29" operator="equal" stopIfTrue="1">
      <formula>0</formula>
    </cfRule>
    <cfRule type="cellIs" priority="7" dxfId="2" operator="not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6:O173 N380:O380 N329:O331 N338:O338 N412:O412 N178:O178 N180:O182 N184:O184 N186:O189 N191:O191 N193:O193 N196:O202 N204:O208 N210:O219 N221:O227 N229:O230 N232:O240 N243:O245 N247:O247 N249:O249 N251:O253 N255:O255 N258:O266 N268:O273 N275:O275 N277:O279 N282:O283 N285:O286 N288:O289 N291:O292 N295:O296 N298:O299 N301:O302 N32:O32 N35:O35 N39:O41 N43:O43 N45:O50 N52:O56 N58:O59 N62:O63 N65:O68 N70:O71 N74:O79 N81:O84 N86:O91 N93:O94 N96:O96 N99:O99 N101:O101 N104:O105 N108:O108 N112:O112 N114:O114 N116:O116 N119:O119 N121:O121 N123:O123 N126:O126 N129:O129 N131:O131 N133:O133 N137:O145 N147:O153 N156:O164 N434:O434">
    <cfRule type="cellIs" priority="8" dxfId="29" operator="equal" stopIfTrue="1">
      <formula>0</formula>
    </cfRule>
  </conditionalFormatting>
  <conditionalFormatting sqref="D457:O457 D435:O435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6" t="s">
        <v>392</v>
      </c>
      <c r="B9" s="426"/>
      <c r="C9" s="426"/>
      <c r="D9" s="426"/>
      <c r="E9" s="426"/>
      <c r="F9" s="426"/>
      <c r="G9" s="426"/>
      <c r="H9" s="426"/>
      <c r="I9" s="426"/>
      <c r="J9" s="426"/>
      <c r="K9" s="426"/>
      <c r="L9" s="426"/>
      <c r="M9" s="426"/>
      <c r="N9" s="426"/>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3" t="s">
        <v>426</v>
      </c>
      <c r="B12" s="427" t="s">
        <v>427</v>
      </c>
      <c r="C12" s="428"/>
      <c r="D12" s="428"/>
      <c r="E12" s="428"/>
      <c r="F12" s="428"/>
      <c r="G12" s="428"/>
      <c r="H12" s="428"/>
      <c r="I12" s="428"/>
      <c r="J12" s="428"/>
      <c r="K12" s="428"/>
      <c r="L12" s="428"/>
      <c r="M12" s="428"/>
      <c r="N12" s="429"/>
      <c r="O12" s="6"/>
      <c r="P12" s="6"/>
      <c r="Q12" s="6"/>
      <c r="R12" s="6"/>
    </row>
    <row r="13" spans="1:18" ht="54" customHeight="1" hidden="1">
      <c r="A13" s="413"/>
      <c r="B13" s="430" t="s">
        <v>454</v>
      </c>
      <c r="C13" s="431"/>
      <c r="D13" s="431"/>
      <c r="E13" s="431"/>
      <c r="F13" s="431"/>
      <c r="G13" s="431"/>
      <c r="H13" s="431"/>
      <c r="I13" s="431"/>
      <c r="J13" s="431"/>
      <c r="K13" s="431"/>
      <c r="L13" s="431"/>
      <c r="M13" s="431"/>
      <c r="N13" s="432"/>
      <c r="O13" s="6"/>
      <c r="P13" s="6"/>
      <c r="Q13" s="6"/>
      <c r="R13" s="6"/>
    </row>
    <row r="14" spans="1:18" ht="37.5" customHeight="1" hidden="1">
      <c r="A14" s="413"/>
      <c r="B14" s="436" t="s">
        <v>455</v>
      </c>
      <c r="C14" s="437"/>
      <c r="D14" s="437"/>
      <c r="E14" s="437"/>
      <c r="F14" s="437"/>
      <c r="G14" s="437"/>
      <c r="H14" s="437"/>
      <c r="I14" s="437"/>
      <c r="J14" s="437"/>
      <c r="K14" s="437"/>
      <c r="L14" s="437"/>
      <c r="M14" s="437"/>
      <c r="N14" s="438"/>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0" t="s">
        <v>426</v>
      </c>
      <c r="B17" s="427" t="s">
        <v>428</v>
      </c>
      <c r="C17" s="428"/>
      <c r="D17" s="428"/>
      <c r="E17" s="428"/>
      <c r="F17" s="428"/>
      <c r="G17" s="428"/>
      <c r="H17" s="428"/>
      <c r="I17" s="428"/>
      <c r="J17" s="428"/>
      <c r="K17" s="428"/>
      <c r="L17" s="428"/>
      <c r="M17" s="428"/>
      <c r="N17" s="429"/>
      <c r="O17" s="6"/>
      <c r="P17" s="6"/>
      <c r="Q17" s="6"/>
      <c r="R17" s="6"/>
    </row>
    <row r="18" spans="1:18" ht="50.25" customHeight="1">
      <c r="A18" s="421"/>
      <c r="B18" s="418" t="s">
        <v>452</v>
      </c>
      <c r="C18" s="418"/>
      <c r="D18" s="418"/>
      <c r="E18" s="418"/>
      <c r="F18" s="418"/>
      <c r="G18" s="418"/>
      <c r="H18" s="418"/>
      <c r="I18" s="418"/>
      <c r="J18" s="418"/>
      <c r="K18" s="418"/>
      <c r="L18" s="418"/>
      <c r="M18" s="418"/>
      <c r="N18" s="418"/>
      <c r="O18" s="6"/>
      <c r="P18" s="6"/>
      <c r="Q18" s="6"/>
      <c r="R18" s="6"/>
    </row>
    <row r="19" spans="1:18" ht="111" customHeight="1">
      <c r="A19" s="421"/>
      <c r="B19" s="419" t="s">
        <v>532</v>
      </c>
      <c r="C19" s="418"/>
      <c r="D19" s="418"/>
      <c r="E19" s="418"/>
      <c r="F19" s="418"/>
      <c r="G19" s="418"/>
      <c r="H19" s="418"/>
      <c r="I19" s="418"/>
      <c r="J19" s="418"/>
      <c r="K19" s="418"/>
      <c r="L19" s="418"/>
      <c r="M19" s="418"/>
      <c r="N19" s="418"/>
      <c r="O19" s="6"/>
      <c r="P19" s="6"/>
      <c r="Q19" s="6"/>
      <c r="R19" s="6"/>
    </row>
    <row r="20" spans="1:18" ht="51.75" customHeight="1">
      <c r="A20" s="421"/>
      <c r="B20" s="418" t="s">
        <v>450</v>
      </c>
      <c r="C20" s="418"/>
      <c r="D20" s="418"/>
      <c r="E20" s="418"/>
      <c r="F20" s="418"/>
      <c r="G20" s="418"/>
      <c r="H20" s="418"/>
      <c r="I20" s="418"/>
      <c r="J20" s="418"/>
      <c r="K20" s="418"/>
      <c r="L20" s="418"/>
      <c r="M20" s="418"/>
      <c r="N20" s="418"/>
      <c r="O20" s="6"/>
      <c r="P20" s="6"/>
      <c r="Q20" s="6"/>
      <c r="R20" s="6"/>
    </row>
    <row r="21" spans="1:18" ht="92.25" customHeight="1">
      <c r="A21" s="422"/>
      <c r="B21" s="414" t="s">
        <v>453</v>
      </c>
      <c r="C21" s="414"/>
      <c r="D21" s="414"/>
      <c r="E21" s="414"/>
      <c r="F21" s="414"/>
      <c r="G21" s="414"/>
      <c r="H21" s="414"/>
      <c r="I21" s="414"/>
      <c r="J21" s="414"/>
      <c r="K21" s="414"/>
      <c r="L21" s="414"/>
      <c r="M21" s="414"/>
      <c r="N21" s="414"/>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0" t="s">
        <v>84</v>
      </c>
      <c r="B23" s="423" t="s">
        <v>398</v>
      </c>
      <c r="C23" s="424"/>
      <c r="D23" s="424"/>
      <c r="E23" s="424"/>
      <c r="F23" s="424"/>
      <c r="G23" s="424"/>
      <c r="H23" s="424"/>
      <c r="I23" s="424"/>
      <c r="J23" s="424"/>
      <c r="K23" s="424"/>
      <c r="L23" s="424"/>
      <c r="M23" s="424"/>
      <c r="N23" s="425"/>
    </row>
    <row r="24" spans="1:14" ht="19.5" customHeight="1">
      <c r="A24" s="412"/>
      <c r="B24" s="415" t="s">
        <v>451</v>
      </c>
      <c r="C24" s="416"/>
      <c r="D24" s="416"/>
      <c r="E24" s="416"/>
      <c r="F24" s="416"/>
      <c r="G24" s="416"/>
      <c r="H24" s="416"/>
      <c r="I24" s="416"/>
      <c r="J24" s="416"/>
      <c r="K24" s="416"/>
      <c r="L24" s="416"/>
      <c r="M24" s="416"/>
      <c r="N24" s="417"/>
    </row>
    <row r="25" spans="1:14" ht="3.75" customHeight="1">
      <c r="A25" s="412"/>
      <c r="B25" s="433"/>
      <c r="C25" s="411"/>
      <c r="D25" s="411"/>
      <c r="E25" s="411"/>
      <c r="F25" s="411"/>
      <c r="G25" s="411"/>
      <c r="H25" s="411"/>
      <c r="I25" s="411"/>
      <c r="J25" s="411"/>
      <c r="K25" s="411"/>
      <c r="L25" s="411"/>
      <c r="M25" s="411"/>
      <c r="N25" s="412"/>
    </row>
    <row r="26" spans="1:14" ht="98.25" customHeight="1">
      <c r="A26" s="412"/>
      <c r="B26" s="410" t="s">
        <v>3</v>
      </c>
      <c r="C26" s="411"/>
      <c r="D26" s="411"/>
      <c r="E26" s="411"/>
      <c r="F26" s="411"/>
      <c r="G26" s="411"/>
      <c r="H26" s="411"/>
      <c r="I26" s="411"/>
      <c r="J26" s="411"/>
      <c r="K26" s="411"/>
      <c r="L26" s="411"/>
      <c r="M26" s="411"/>
      <c r="N26" s="412"/>
    </row>
    <row r="27" spans="1:14" ht="96.75" customHeight="1">
      <c r="A27" s="412"/>
      <c r="B27" s="410" t="s">
        <v>1</v>
      </c>
      <c r="C27" s="411"/>
      <c r="D27" s="411"/>
      <c r="E27" s="411"/>
      <c r="F27" s="411"/>
      <c r="G27" s="411"/>
      <c r="H27" s="411"/>
      <c r="I27" s="411"/>
      <c r="J27" s="411"/>
      <c r="K27" s="411"/>
      <c r="L27" s="411"/>
      <c r="M27" s="411"/>
      <c r="N27" s="412"/>
    </row>
    <row r="28" spans="1:14" ht="30.75" customHeight="1">
      <c r="A28" s="412"/>
      <c r="B28" s="448" t="s">
        <v>0</v>
      </c>
      <c r="C28" s="449"/>
      <c r="D28" s="449"/>
      <c r="E28" s="449"/>
      <c r="F28" s="449"/>
      <c r="G28" s="449"/>
      <c r="H28" s="449"/>
      <c r="I28" s="449"/>
      <c r="J28" s="449"/>
      <c r="K28" s="449"/>
      <c r="L28" s="449"/>
      <c r="M28" s="449"/>
      <c r="N28" s="450"/>
    </row>
    <row r="29" spans="1:14" ht="25.5" customHeight="1">
      <c r="A29" s="412"/>
      <c r="B29" s="407" t="s">
        <v>8</v>
      </c>
      <c r="C29" s="408"/>
      <c r="D29" s="408"/>
      <c r="E29" s="408"/>
      <c r="F29" s="408"/>
      <c r="G29" s="408"/>
      <c r="H29" s="408"/>
      <c r="I29" s="408"/>
      <c r="J29" s="408"/>
      <c r="K29" s="408"/>
      <c r="L29" s="408"/>
      <c r="M29" s="408"/>
      <c r="N29" s="409"/>
    </row>
    <row r="30" spans="1:14" ht="96" customHeight="1">
      <c r="A30" s="412"/>
      <c r="B30" s="444" t="s">
        <v>4</v>
      </c>
      <c r="C30" s="411"/>
      <c r="D30" s="411"/>
      <c r="E30" s="411"/>
      <c r="F30" s="411"/>
      <c r="G30" s="411"/>
      <c r="H30" s="411"/>
      <c r="I30" s="411"/>
      <c r="J30" s="411"/>
      <c r="K30" s="411"/>
      <c r="L30" s="411"/>
      <c r="M30" s="411"/>
      <c r="N30" s="412"/>
    </row>
    <row r="31" spans="1:14" ht="49.5" customHeight="1">
      <c r="A31" s="412"/>
      <c r="B31" s="445" t="s">
        <v>2</v>
      </c>
      <c r="C31" s="411"/>
      <c r="D31" s="411"/>
      <c r="E31" s="411"/>
      <c r="F31" s="411"/>
      <c r="G31" s="411"/>
      <c r="H31" s="411"/>
      <c r="I31" s="411"/>
      <c r="J31" s="411"/>
      <c r="K31" s="411"/>
      <c r="L31" s="411"/>
      <c r="M31" s="411"/>
      <c r="N31" s="412"/>
    </row>
    <row r="32" spans="1:14" ht="30" customHeight="1">
      <c r="A32" s="412"/>
      <c r="B32" s="440" t="s">
        <v>7</v>
      </c>
      <c r="C32" s="441"/>
      <c r="D32" s="441"/>
      <c r="E32" s="441"/>
      <c r="F32" s="441"/>
      <c r="G32" s="441"/>
      <c r="H32" s="441"/>
      <c r="I32" s="441"/>
      <c r="J32" s="441"/>
      <c r="K32" s="441"/>
      <c r="L32" s="441"/>
      <c r="M32" s="441"/>
      <c r="N32" s="442"/>
    </row>
    <row r="33" spans="1:14" ht="84" customHeight="1">
      <c r="A33" s="412"/>
      <c r="B33" s="443" t="s">
        <v>526</v>
      </c>
      <c r="C33" s="408"/>
      <c r="D33" s="408"/>
      <c r="E33" s="408"/>
      <c r="F33" s="408"/>
      <c r="G33" s="408"/>
      <c r="H33" s="408"/>
      <c r="I33" s="408"/>
      <c r="J33" s="408"/>
      <c r="K33" s="408"/>
      <c r="L33" s="408"/>
      <c r="M33" s="408"/>
      <c r="N33" s="409"/>
    </row>
    <row r="34" spans="1:14" ht="94.5" customHeight="1">
      <c r="A34" s="412"/>
      <c r="B34" s="410" t="s">
        <v>527</v>
      </c>
      <c r="C34" s="411"/>
      <c r="D34" s="411"/>
      <c r="E34" s="411"/>
      <c r="F34" s="411"/>
      <c r="G34" s="411"/>
      <c r="H34" s="411"/>
      <c r="I34" s="411"/>
      <c r="J34" s="411"/>
      <c r="K34" s="411"/>
      <c r="L34" s="411"/>
      <c r="M34" s="411"/>
      <c r="N34" s="412"/>
    </row>
    <row r="35" spans="1:14" ht="24" customHeight="1">
      <c r="A35" s="219"/>
      <c r="B35" s="199"/>
      <c r="C35" s="199"/>
      <c r="D35" s="199"/>
      <c r="E35" s="199"/>
      <c r="F35" s="199"/>
      <c r="G35" s="199"/>
      <c r="H35" s="199"/>
      <c r="I35" s="199"/>
      <c r="J35" s="199"/>
      <c r="K35" s="199"/>
      <c r="L35" s="199"/>
      <c r="M35" s="199"/>
      <c r="N35" s="200"/>
    </row>
    <row r="36" spans="1:14" ht="46.5" customHeight="1">
      <c r="A36" s="413" t="s">
        <v>429</v>
      </c>
      <c r="B36" s="447" t="s">
        <v>430</v>
      </c>
      <c r="C36" s="447"/>
      <c r="D36" s="447"/>
      <c r="E36" s="447"/>
      <c r="F36" s="447"/>
      <c r="G36" s="447"/>
      <c r="H36" s="447"/>
      <c r="I36" s="447"/>
      <c r="J36" s="447"/>
      <c r="K36" s="447"/>
      <c r="L36" s="447"/>
      <c r="M36" s="447"/>
      <c r="N36" s="447"/>
    </row>
    <row r="37" spans="1:14" ht="65.25" customHeight="1">
      <c r="A37" s="413"/>
      <c r="B37" s="446" t="s">
        <v>534</v>
      </c>
      <c r="C37" s="446"/>
      <c r="D37" s="446"/>
      <c r="E37" s="446"/>
      <c r="F37" s="446"/>
      <c r="G37" s="446"/>
      <c r="H37" s="446"/>
      <c r="I37" s="446"/>
      <c r="J37" s="446"/>
      <c r="K37" s="446"/>
      <c r="L37" s="446"/>
      <c r="M37" s="446"/>
      <c r="N37" s="446"/>
    </row>
    <row r="38" spans="1:14" ht="33" customHeight="1" hidden="1">
      <c r="A38" s="413"/>
      <c r="B38" s="61"/>
      <c r="C38" s="61"/>
      <c r="D38" s="61"/>
      <c r="E38" s="61"/>
      <c r="F38" s="61"/>
      <c r="G38" s="61"/>
      <c r="H38" s="61"/>
      <c r="I38" s="61"/>
      <c r="J38" s="61"/>
      <c r="K38" s="61"/>
      <c r="L38" s="61"/>
      <c r="M38" s="61"/>
      <c r="N38" s="61"/>
    </row>
    <row r="39" spans="1:14" ht="54.75" customHeight="1">
      <c r="A39" s="413"/>
      <c r="B39" s="434" t="s">
        <v>83</v>
      </c>
      <c r="C39" s="434"/>
      <c r="D39" s="434"/>
      <c r="E39" s="434"/>
      <c r="F39" s="434"/>
      <c r="G39" s="434"/>
      <c r="H39" s="434"/>
      <c r="I39" s="434"/>
      <c r="J39" s="434"/>
      <c r="K39" s="434"/>
      <c r="L39" s="434"/>
      <c r="M39" s="434"/>
      <c r="N39" s="434"/>
    </row>
    <row r="40" spans="1:14" ht="79.5" customHeight="1">
      <c r="A40" s="413"/>
      <c r="B40" s="435" t="s">
        <v>5</v>
      </c>
      <c r="C40" s="435"/>
      <c r="D40" s="435"/>
      <c r="E40" s="435"/>
      <c r="F40" s="435"/>
      <c r="G40" s="435"/>
      <c r="H40" s="435"/>
      <c r="I40" s="435"/>
      <c r="J40" s="435"/>
      <c r="K40" s="435"/>
      <c r="L40" s="435"/>
      <c r="M40" s="435"/>
      <c r="N40" s="435"/>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9" t="s">
        <v>6</v>
      </c>
      <c r="C43" s="439"/>
      <c r="D43" s="439"/>
      <c r="E43" s="439"/>
      <c r="F43" s="439"/>
      <c r="G43" s="439"/>
      <c r="H43" s="439"/>
      <c r="I43" s="439"/>
      <c r="J43" s="439"/>
      <c r="K43" s="439"/>
      <c r="L43" s="439"/>
      <c r="M43" s="439"/>
      <c r="N43" s="439"/>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2021-12-14T09:19:54Z</cp:lastPrinted>
  <dcterms:created xsi:type="dcterms:W3CDTF">2014-07-16T07:05:44Z</dcterms:created>
  <dcterms:modified xsi:type="dcterms:W3CDTF">2022-11-08T09:34:38Z</dcterms:modified>
  <cp:category/>
  <cp:version/>
  <cp:contentType/>
  <cp:contentStatus/>
</cp:coreProperties>
</file>